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tkarsag\Desktop\"/>
    </mc:Choice>
  </mc:AlternateContent>
  <xr:revisionPtr revIDLastSave="0" documentId="8_{965AA5B1-5A87-4FE7-999A-E19078260F0D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OSAP táblázat" sheetId="1" r:id="rId1"/>
    <sheet name="Útmutatók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42" i="1" l="1"/>
  <c r="AW42" i="1"/>
  <c r="AS42" i="1"/>
  <c r="AO42" i="1"/>
  <c r="AK42" i="1"/>
  <c r="AG42" i="1"/>
  <c r="AC42" i="1"/>
  <c r="Y42" i="1"/>
  <c r="U42" i="1"/>
  <c r="Q42" i="1"/>
  <c r="M42" i="1"/>
  <c r="I42" i="1"/>
  <c r="E42" i="1"/>
  <c r="R41" i="1"/>
  <c r="B41" i="1"/>
  <c r="R40" i="1"/>
  <c r="B40" i="1"/>
  <c r="R39" i="1"/>
  <c r="B39" i="1"/>
  <c r="R38" i="1"/>
  <c r="B38" i="1"/>
  <c r="R37" i="1"/>
  <c r="B37" i="1"/>
  <c r="BH36" i="1"/>
  <c r="BG36" i="1"/>
  <c r="BF36" i="1"/>
  <c r="BE36" i="1"/>
  <c r="BD36" i="1"/>
  <c r="BC36" i="1"/>
  <c r="BB36" i="1"/>
  <c r="BB42" i="1" s="1"/>
  <c r="BA36" i="1"/>
  <c r="AZ36" i="1"/>
  <c r="AY36" i="1"/>
  <c r="AX36" i="1"/>
  <c r="AX42" i="1" s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R36" i="1" s="1"/>
  <c r="U36" i="1"/>
  <c r="T36" i="1"/>
  <c r="S36" i="1"/>
  <c r="Q36" i="1"/>
  <c r="P36" i="1"/>
  <c r="O36" i="1"/>
  <c r="N36" i="1"/>
  <c r="M36" i="1"/>
  <c r="L36" i="1"/>
  <c r="K36" i="1"/>
  <c r="J36" i="1"/>
  <c r="I36" i="1"/>
  <c r="H36" i="1"/>
  <c r="G36" i="1"/>
  <c r="F36" i="1"/>
  <c r="F42" i="1" s="1"/>
  <c r="E36" i="1"/>
  <c r="D36" i="1"/>
  <c r="C36" i="1"/>
  <c r="B36" i="1"/>
  <c r="R35" i="1"/>
  <c r="B35" i="1"/>
  <c r="R34" i="1"/>
  <c r="B34" i="1"/>
  <c r="R33" i="1"/>
  <c r="B33" i="1"/>
  <c r="R32" i="1"/>
  <c r="B32" i="1"/>
  <c r="R31" i="1"/>
  <c r="B31" i="1"/>
  <c r="R30" i="1"/>
  <c r="B30" i="1"/>
  <c r="BH29" i="1"/>
  <c r="BG29" i="1"/>
  <c r="BF29" i="1"/>
  <c r="BE29" i="1"/>
  <c r="BD29" i="1"/>
  <c r="BC29" i="1"/>
  <c r="BA29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R29" i="1" s="1"/>
  <c r="S29" i="1"/>
  <c r="Q29" i="1"/>
  <c r="P29" i="1"/>
  <c r="N29" i="1"/>
  <c r="M29" i="1"/>
  <c r="L29" i="1"/>
  <c r="K29" i="1"/>
  <c r="J29" i="1"/>
  <c r="I29" i="1"/>
  <c r="H29" i="1"/>
  <c r="G29" i="1"/>
  <c r="B29" i="1" s="1"/>
  <c r="E29" i="1"/>
  <c r="C29" i="1"/>
  <c r="R28" i="1"/>
  <c r="B28" i="1"/>
  <c r="R27" i="1"/>
  <c r="B27" i="1"/>
  <c r="R26" i="1"/>
  <c r="B26" i="1"/>
  <c r="R25" i="1"/>
  <c r="B25" i="1"/>
  <c r="BH24" i="1"/>
  <c r="BG24" i="1"/>
  <c r="BF24" i="1"/>
  <c r="BE24" i="1"/>
  <c r="BD24" i="1"/>
  <c r="BC24" i="1"/>
  <c r="BB24" i="1"/>
  <c r="BA24" i="1"/>
  <c r="AZ24" i="1"/>
  <c r="AY24" i="1"/>
  <c r="AX24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 s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 s="1"/>
  <c r="C24" i="1"/>
  <c r="R23" i="1"/>
  <c r="B23" i="1"/>
  <c r="R22" i="1"/>
  <c r="B22" i="1"/>
  <c r="R21" i="1"/>
  <c r="B21" i="1"/>
  <c r="R20" i="1"/>
  <c r="B20" i="1"/>
  <c r="R19" i="1"/>
  <c r="B19" i="1"/>
  <c r="BH18" i="1"/>
  <c r="BG18" i="1"/>
  <c r="BE18" i="1"/>
  <c r="AZ18" i="1"/>
  <c r="AY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 s="1"/>
  <c r="Q18" i="1"/>
  <c r="P18" i="1"/>
  <c r="N18" i="1"/>
  <c r="N42" i="1" s="1"/>
  <c r="J18" i="1"/>
  <c r="I18" i="1"/>
  <c r="G18" i="1"/>
  <c r="C18" i="1"/>
  <c r="B18" i="1" s="1"/>
  <c r="R17" i="1"/>
  <c r="B17" i="1"/>
  <c r="R16" i="1"/>
  <c r="B16" i="1"/>
  <c r="R15" i="1"/>
  <c r="B15" i="1"/>
  <c r="R14" i="1"/>
  <c r="B14" i="1"/>
  <c r="R13" i="1"/>
  <c r="B13" i="1"/>
  <c r="BH12" i="1"/>
  <c r="BG12" i="1"/>
  <c r="BF12" i="1"/>
  <c r="BE12" i="1"/>
  <c r="BD12" i="1"/>
  <c r="BD42" i="1" s="1"/>
  <c r="BC12" i="1"/>
  <c r="BB12" i="1"/>
  <c r="BA12" i="1"/>
  <c r="AZ12" i="1"/>
  <c r="AY12" i="1"/>
  <c r="AX12" i="1"/>
  <c r="AW12" i="1"/>
  <c r="AV12" i="1"/>
  <c r="AU12" i="1"/>
  <c r="AU42" i="1" s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 s="1"/>
  <c r="Q12" i="1"/>
  <c r="P12" i="1"/>
  <c r="P42" i="1" s="1"/>
  <c r="O12" i="1"/>
  <c r="O42" i="1" s="1"/>
  <c r="N12" i="1"/>
  <c r="M12" i="1"/>
  <c r="L12" i="1"/>
  <c r="K12" i="1"/>
  <c r="J12" i="1"/>
  <c r="I12" i="1"/>
  <c r="H12" i="1"/>
  <c r="H42" i="1" s="1"/>
  <c r="G12" i="1"/>
  <c r="F12" i="1"/>
  <c r="E12" i="1"/>
  <c r="D12" i="1"/>
  <c r="D42" i="1" s="1"/>
  <c r="C12" i="1"/>
  <c r="B12" i="1" s="1"/>
  <c r="R11" i="1"/>
  <c r="B11" i="1"/>
  <c r="R10" i="1"/>
  <c r="B10" i="1"/>
  <c r="R9" i="1"/>
  <c r="B9" i="1"/>
  <c r="BH8" i="1"/>
  <c r="BH42" i="1" s="1"/>
  <c r="BG8" i="1"/>
  <c r="BG42" i="1" s="1"/>
  <c r="BF8" i="1"/>
  <c r="BF42" i="1" s="1"/>
  <c r="BE8" i="1"/>
  <c r="BE42" i="1" s="1"/>
  <c r="BC8" i="1"/>
  <c r="BC42" i="1" s="1"/>
  <c r="BB8" i="1"/>
  <c r="AZ8" i="1"/>
  <c r="AZ42" i="1" s="1"/>
  <c r="AY8" i="1"/>
  <c r="AY42" i="1" s="1"/>
  <c r="AX8" i="1"/>
  <c r="AW8" i="1"/>
  <c r="AV8" i="1"/>
  <c r="AV42" i="1" s="1"/>
  <c r="AT8" i="1"/>
  <c r="AT42" i="1" s="1"/>
  <c r="AS8" i="1"/>
  <c r="AR8" i="1"/>
  <c r="AR42" i="1" s="1"/>
  <c r="AQ8" i="1"/>
  <c r="AQ42" i="1" s="1"/>
  <c r="AP8" i="1"/>
  <c r="AP42" i="1" s="1"/>
  <c r="AO8" i="1"/>
  <c r="AN8" i="1"/>
  <c r="AN42" i="1" s="1"/>
  <c r="AM8" i="1"/>
  <c r="AM42" i="1" s="1"/>
  <c r="AL8" i="1"/>
  <c r="AL42" i="1" s="1"/>
  <c r="AK8" i="1"/>
  <c r="AJ8" i="1"/>
  <c r="AJ42" i="1" s="1"/>
  <c r="AI8" i="1"/>
  <c r="AI42" i="1" s="1"/>
  <c r="AH8" i="1"/>
  <c r="AH42" i="1" s="1"/>
  <c r="AG8" i="1"/>
  <c r="AF8" i="1"/>
  <c r="AF42" i="1" s="1"/>
  <c r="AE8" i="1"/>
  <c r="AE42" i="1" s="1"/>
  <c r="AD8" i="1"/>
  <c r="AD42" i="1" s="1"/>
  <c r="AC8" i="1"/>
  <c r="AB8" i="1"/>
  <c r="AB42" i="1" s="1"/>
  <c r="AA8" i="1"/>
  <c r="AA42" i="1" s="1"/>
  <c r="Z8" i="1"/>
  <c r="Z42" i="1" s="1"/>
  <c r="Y8" i="1"/>
  <c r="X8" i="1"/>
  <c r="X42" i="1" s="1"/>
  <c r="W8" i="1"/>
  <c r="W42" i="1" s="1"/>
  <c r="V8" i="1"/>
  <c r="V42" i="1" s="1"/>
  <c r="U8" i="1"/>
  <c r="T8" i="1"/>
  <c r="T42" i="1" s="1"/>
  <c r="S8" i="1"/>
  <c r="S42" i="1" s="1"/>
  <c r="R42" i="1" s="1"/>
  <c r="R8" i="1"/>
  <c r="Q8" i="1"/>
  <c r="L8" i="1"/>
  <c r="L42" i="1" s="1"/>
  <c r="K8" i="1"/>
  <c r="K42" i="1" s="1"/>
  <c r="J8" i="1"/>
  <c r="J42" i="1" s="1"/>
  <c r="I8" i="1"/>
  <c r="G8" i="1"/>
  <c r="G42" i="1" s="1"/>
  <c r="E8" i="1"/>
  <c r="C8" i="1"/>
  <c r="B8" i="1" s="1"/>
  <c r="C42" i="1" l="1"/>
  <c r="B42" i="1" s="1"/>
</calcChain>
</file>

<file path=xl/sharedStrings.xml><?xml version="1.0" encoding="utf-8"?>
<sst xmlns="http://schemas.openxmlformats.org/spreadsheetml/2006/main" count="123" uniqueCount="102">
  <si>
    <t>ÖNK/1. A HELYI ÖNKORMÁNYZAT ÁLLAMIGAZGATÁSI HATÓSÁGI ÜGYEKBEN HOZOTT ELSŐFOKÚ DÖNTÉSEINEK ÖSSZEFOGLALÓ ADATAI ÁGAZGATOK SZERINT</t>
  </si>
  <si>
    <t>Hatósági hatáskör</t>
  </si>
  <si>
    <t>az önkormányzat elsőfokú államigazgatási hatósági eljárásainak adatai</t>
  </si>
  <si>
    <t>kijavított vagy kiegészített döntések száma</t>
  </si>
  <si>
    <t>az elsőfokú döntésekkel szembeni jogorvoslatok</t>
  </si>
  <si>
    <t>hatósági ellenőrzések száma</t>
  </si>
  <si>
    <t>egy ügyre fordított munkaórák száma átlagosan</t>
  </si>
  <si>
    <t>a tárgyidőszakban megállapított összes eljárási költség (Ft)</t>
  </si>
  <si>
    <t>Eljárások száma</t>
  </si>
  <si>
    <t>Sommás eljárások száma</t>
  </si>
  <si>
    <t>8 napon belül lezárt, nem sommás eljárások száma</t>
  </si>
  <si>
    <t>Teljes eljárásban hozott döntések</t>
  </si>
  <si>
    <t>Az Ákr. 51 § (1) c)  pontja alapján a hatóság által visszafizetett összeg (Ft)</t>
  </si>
  <si>
    <t xml:space="preserve"> Az Ákr. 51 § (1) c)  pontja alapján a hatóságot terhelő eljárási költség összege (Ft)</t>
  </si>
  <si>
    <t>államigazgatási hatósági ügyekben hozott döntések száma</t>
  </si>
  <si>
    <t>döntéshozók</t>
  </si>
  <si>
    <t>érdemi döntések</t>
  </si>
  <si>
    <t>végzések</t>
  </si>
  <si>
    <t>eljárási határidő</t>
  </si>
  <si>
    <t>jogorvoslati eljárások kérelem alapján</t>
  </si>
  <si>
    <t>hivatalból induló jogorvoslati eljárások száma</t>
  </si>
  <si>
    <t>Előző évről áthúzódó</t>
  </si>
  <si>
    <t>Megismételt</t>
  </si>
  <si>
    <t>Tárgyévben indult</t>
  </si>
  <si>
    <t>Összes teljes eljárásban hozott döntés</t>
  </si>
  <si>
    <t>a (fő)polgármester</t>
  </si>
  <si>
    <t>a (fő)jegyző</t>
  </si>
  <si>
    <t>az ügyintéző</t>
  </si>
  <si>
    <t>önálló határozatok</t>
  </si>
  <si>
    <t>egyezség jóváhagyását tartalmazó határozatok</t>
  </si>
  <si>
    <t>hatósági bizonyítványok/hatósági igazolványok</t>
  </si>
  <si>
    <t>hatósági szerződések</t>
  </si>
  <si>
    <t>eljárást lezáró végzések</t>
  </si>
  <si>
    <t>az elsőfokú eljárásban hozott egyéb végzések</t>
  </si>
  <si>
    <t>végrehajtási eljárásban hozott végzések</t>
  </si>
  <si>
    <t>határidőn belül</t>
  </si>
  <si>
    <t>határidőn túl</t>
  </si>
  <si>
    <t>államigazgatási hatósági ügyekben hozott, megtámadott döntések száma</t>
  </si>
  <si>
    <t>fellebbezés alapján módosított vagy visszavont elsőfokú döntések száma</t>
  </si>
  <si>
    <t>végzésekkel szembeni jogorvoslatok száma</t>
  </si>
  <si>
    <t>érdemi döntés</t>
  </si>
  <si>
    <t>hivatalból módosított vagy visszavont elsőfokú döntések</t>
  </si>
  <si>
    <t>megváltoztatta</t>
  </si>
  <si>
    <t>megsemmisítette</t>
  </si>
  <si>
    <t>megsemmisítette és új eljárásra utasította</t>
  </si>
  <si>
    <t>lezárt</t>
  </si>
  <si>
    <t>folyamatban</t>
  </si>
  <si>
    <t>határozat</t>
  </si>
  <si>
    <t>végzés</t>
  </si>
  <si>
    <t>kérelem visszautasítása</t>
  </si>
  <si>
    <t>Ákr. 47. § (1) a)-f) alapján történő</t>
  </si>
  <si>
    <t>Ákr. 47. § (1) g) alapján történő</t>
  </si>
  <si>
    <t>helybenhagyta</t>
  </si>
  <si>
    <t>visszautasította a keresetlevelet / az eljárást megszüntette</t>
  </si>
  <si>
    <t>elutasította a keresetet</t>
  </si>
  <si>
    <t>megváltoztatta a döntést</t>
  </si>
  <si>
    <t>megsemmisítette vagy hatályon kívül helyezte a döntést</t>
  </si>
  <si>
    <t>a döntés megsemmisítése vagy hatályon kívül helyezése mellett a közigazgatási szervet új eljárásra kötelezte</t>
  </si>
  <si>
    <t>a közigazgatási szervet marasztalta</t>
  </si>
  <si>
    <t>megállapítás</t>
  </si>
  <si>
    <t>által hozott döntések száma</t>
  </si>
  <si>
    <t>száma</t>
  </si>
  <si>
    <t>hozott döntések száma</t>
  </si>
  <si>
    <t>a kormányhivatal</t>
  </si>
  <si>
    <t>a bíróság</t>
  </si>
  <si>
    <t>a felügyeleti szerv</t>
  </si>
  <si>
    <t>A. Pénzügyek</t>
  </si>
  <si>
    <t>1. Adóigazgatási ügyek</t>
  </si>
  <si>
    <t>2. Egyéb pénzügyek</t>
  </si>
  <si>
    <t>B. Egészségügyi igazgatás</t>
  </si>
  <si>
    <t>C. Környezetvédelmi, kommunális igazgatás</t>
  </si>
  <si>
    <t>1. Környezetvédelem</t>
  </si>
  <si>
    <t>2. Kommunális ügyek</t>
  </si>
  <si>
    <t>3. Természetvédelem</t>
  </si>
  <si>
    <t>D. Közlekedés és hírközlési igazgatás</t>
  </si>
  <si>
    <t>E. Vízgazdálkodás</t>
  </si>
  <si>
    <t>F. Önkormányzati, igazságügyi igazgatás</t>
  </si>
  <si>
    <r>
      <t xml:space="preserve">1. Anyakönyvi </t>
    </r>
    <r>
      <rPr>
        <sz val="13"/>
        <color rgb="FF000000"/>
        <rFont val="Arial"/>
      </rPr>
      <t>ügyek</t>
    </r>
  </si>
  <si>
    <t>2. A polgárok személyi adatainak, lakcímének nyilvántartásával kapcsolatos ügyek</t>
  </si>
  <si>
    <t>3. Választásokkal kapcsolatos ügyek</t>
  </si>
  <si>
    <t>4. Igazságügyi igazgatás</t>
  </si>
  <si>
    <t>5. Egyéb igazgatási ügyek</t>
  </si>
  <si>
    <t>G. Lakásügyek</t>
  </si>
  <si>
    <t>1. Ingatlanvállalkozás- felügyelet</t>
  </si>
  <si>
    <t>H. Gyermekvédelmi és gyámügyi igazgatás</t>
  </si>
  <si>
    <t>I. Ipari igazgatás</t>
  </si>
  <si>
    <t>J. Kereskedelmi igazgatás, turisztika</t>
  </si>
  <si>
    <t>K. Földművelésügy, állatvédelem, állat- és növényegészségügyi igazgatás</t>
  </si>
  <si>
    <t>1.  Földművelésügy</t>
  </si>
  <si>
    <t>2. Állatvédelem</t>
  </si>
  <si>
    <t>3. Állat- és növényegészségügy</t>
  </si>
  <si>
    <t>L. Munkaügyi igazgatás, munkavédelem</t>
  </si>
  <si>
    <t>M. Köznevelési és közművelődésügyi igazgatás</t>
  </si>
  <si>
    <t>N. Sportügyek</t>
  </si>
  <si>
    <t>o. Honvédelmi, katasztrófavédelmi igazgatás, fegyveres biztonsági őrség</t>
  </si>
  <si>
    <t>1. Honvédelmi igazgatás</t>
  </si>
  <si>
    <t>2. Katasztrófavédelmi igazgatás</t>
  </si>
  <si>
    <t>3. Fegyveres biztonsági őrség</t>
  </si>
  <si>
    <t>P. Településkép-védelem</t>
  </si>
  <si>
    <t>Q. Közterület-felügyeleti hatáskörben lefolytatott közigazgatási hatósági eljárások</t>
  </si>
  <si>
    <t>III. Mindösszesen</t>
  </si>
  <si>
    <t>3.+4.+5. = 6.+7.+8.+9.+10.+11.+12.+13.+14. és 3.+4.+5. = 15.+16.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</si>
</sst>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rgb="FF000000"/>
      <name val="Calibri"/>
    </font>
    <font>
      <sz val="13"/>
      <color rgb="FF000000"/>
      <name val="Arial"/>
    </font>
    <font>
      <b/>
      <sz val="13"/>
      <color rgb="FF000000"/>
      <name val="Arial"/>
    </font>
    <font>
      <b/>
      <sz val="9"/>
      <color rgb="FF000000"/>
      <name val="Arial Narrow"/>
    </font>
    <font>
      <b/>
      <sz val="12"/>
      <color rgb="FF000000"/>
      <name val="Arial Narrow"/>
    </font>
    <font>
      <i/>
      <sz val="9"/>
      <color rgb="FF000000"/>
      <name val="Arial Narrow"/>
    </font>
  </fonts>
  <fills count="3">
    <fill>
      <patternFill patternType="none"/>
    </fill>
    <fill>
      <patternFill patternType="gray125"/>
    </fill>
    <fill>
      <patternFill patternType="none"/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ck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2">
    <xf numFmtId="0" fontId="0" fillId="2" borderId="0" xfId="0" applyFill="1"/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3" fontId="3" fillId="2" borderId="3" xfId="0" applyNumberFormat="1" applyFont="1" applyFill="1" applyBorder="1" applyAlignment="1">
      <alignment vertical="center"/>
    </xf>
    <xf numFmtId="3" fontId="3" fillId="2" borderId="4" xfId="0" applyNumberFormat="1" applyFont="1" applyFill="1" applyBorder="1" applyAlignment="1">
      <alignment vertical="center"/>
    </xf>
    <xf numFmtId="164" fontId="4" fillId="2" borderId="5" xfId="0" applyNumberFormat="1" applyFont="1" applyFill="1" applyBorder="1" applyAlignment="1">
      <alignment vertical="center"/>
    </xf>
    <xf numFmtId="0" fontId="1" fillId="2" borderId="6" xfId="0" applyFont="1" applyFill="1" applyBorder="1" applyAlignment="1">
      <alignment horizontal="left" vertical="center" indent="1"/>
    </xf>
    <xf numFmtId="3" fontId="5" fillId="2" borderId="7" xfId="0" applyNumberFormat="1" applyFont="1" applyFill="1" applyBorder="1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/>
    </xf>
    <xf numFmtId="3" fontId="3" fillId="2" borderId="7" xfId="0" applyNumberFormat="1" applyFont="1" applyFill="1" applyBorder="1" applyAlignment="1">
      <alignment vertical="center"/>
    </xf>
    <xf numFmtId="3" fontId="3" fillId="2" borderId="8" xfId="0" applyNumberFormat="1" applyFont="1" applyFill="1" applyBorder="1" applyAlignment="1">
      <alignment vertical="center"/>
    </xf>
    <xf numFmtId="3" fontId="3" fillId="2" borderId="9" xfId="0" applyNumberFormat="1" applyFont="1" applyFill="1" applyBorder="1" applyAlignment="1">
      <alignment vertical="center"/>
    </xf>
    <xf numFmtId="3" fontId="3" fillId="2" borderId="10" xfId="0" applyNumberFormat="1" applyFont="1" applyFill="1" applyBorder="1" applyAlignment="1">
      <alignment vertical="center"/>
    </xf>
    <xf numFmtId="3" fontId="3" fillId="2" borderId="11" xfId="0" applyNumberFormat="1" applyFont="1" applyFill="1" applyBorder="1" applyAlignment="1">
      <alignment vertical="center"/>
    </xf>
    <xf numFmtId="3" fontId="3" fillId="2" borderId="12" xfId="0" applyNumberFormat="1" applyFont="1" applyFill="1" applyBorder="1" applyAlignment="1">
      <alignment vertical="center"/>
    </xf>
    <xf numFmtId="164" fontId="4" fillId="2" borderId="10" xfId="0" applyNumberFormat="1" applyFont="1" applyFill="1" applyBorder="1" applyAlignment="1">
      <alignment vertical="center"/>
    </xf>
    <xf numFmtId="3" fontId="5" fillId="2" borderId="13" xfId="0" applyNumberFormat="1" applyFont="1" applyFill="1" applyBorder="1" applyAlignment="1">
      <alignment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/>
    </xf>
    <xf numFmtId="3" fontId="3" fillId="2" borderId="15" xfId="0" applyNumberFormat="1" applyFont="1" applyFill="1" applyBorder="1" applyAlignment="1">
      <alignment vertical="center"/>
    </xf>
    <xf numFmtId="3" fontId="3" fillId="2" borderId="16" xfId="0" applyNumberFormat="1" applyFont="1" applyFill="1" applyBorder="1" applyAlignment="1">
      <alignment vertical="center"/>
    </xf>
    <xf numFmtId="3" fontId="3" fillId="2" borderId="17" xfId="0" applyNumberFormat="1" applyFont="1" applyFill="1" applyBorder="1" applyAlignment="1">
      <alignment vertical="center"/>
    </xf>
    <xf numFmtId="164" fontId="4" fillId="2" borderId="17" xfId="0" applyNumberFormat="1" applyFont="1" applyFill="1" applyBorder="1" applyAlignment="1">
      <alignment vertical="center"/>
    </xf>
    <xf numFmtId="0" fontId="2" fillId="2" borderId="6" xfId="0" applyFont="1" applyFill="1" applyBorder="1" applyAlignment="1">
      <alignment horizontal="left" vertical="center" inden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42"/>
  <sheetViews>
    <sheetView tabSelected="1" zoomScale="70" zoomScaleNormal="70" workbookViewId="0">
      <selection activeCell="G4" sqref="G4:G5"/>
    </sheetView>
  </sheetViews>
  <sheetFormatPr defaultRowHeight="15" x14ac:dyDescent="0.25"/>
  <cols>
    <col min="1" max="1" width="113" customWidth="1"/>
    <col min="2" max="2" width="17" customWidth="1"/>
    <col min="3" max="6" width="9.140625" customWidth="1"/>
    <col min="7" max="8" width="11" customWidth="1"/>
    <col min="9" max="10" width="9.140625" customWidth="1"/>
    <col min="11" max="14" width="11" customWidth="1"/>
    <col min="15" max="16" width="9.140625" customWidth="1"/>
    <col min="17" max="17" width="11" customWidth="1"/>
    <col min="18" max="19" width="24" customWidth="1"/>
    <col min="20" max="22" width="9.140625" customWidth="1"/>
    <col min="23" max="23" width="11" customWidth="1"/>
    <col min="24" max="24" width="17" customWidth="1"/>
    <col min="25" max="29" width="9.140625" customWidth="1"/>
    <col min="30" max="30" width="17" customWidth="1"/>
    <col min="31" max="33" width="9.140625" customWidth="1"/>
    <col min="34" max="35" width="11" customWidth="1"/>
    <col min="36" max="40" width="9.140625" customWidth="1"/>
    <col min="41" max="42" width="17" customWidth="1"/>
    <col min="43" max="44" width="9.140625" customWidth="1"/>
    <col min="45" max="45" width="11" customWidth="1"/>
    <col min="47" max="48" width="11" customWidth="1"/>
    <col min="56" max="56" width="17" customWidth="1"/>
    <col min="59" max="60" width="24" customWidth="1"/>
  </cols>
  <sheetData>
    <row r="1" spans="1:60" ht="39.950000000000003" customHeight="1" x14ac:dyDescent="0.25">
      <c r="A1" s="31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</row>
    <row r="2" spans="1:60" ht="67.5" customHeight="1" x14ac:dyDescent="0.25">
      <c r="A2" s="28" t="s">
        <v>1</v>
      </c>
      <c r="B2" s="28" t="s">
        <v>2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30" t="s">
        <v>3</v>
      </c>
      <c r="R2" s="28" t="s">
        <v>4</v>
      </c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30" t="s">
        <v>5</v>
      </c>
      <c r="AU2" s="30" t="s">
        <v>6</v>
      </c>
      <c r="AV2" s="30" t="s">
        <v>7</v>
      </c>
      <c r="AW2" s="28" t="s">
        <v>8</v>
      </c>
      <c r="AX2" s="29"/>
      <c r="AY2" s="29"/>
      <c r="AZ2" s="29"/>
      <c r="BA2" s="29"/>
      <c r="BB2" s="29"/>
      <c r="BC2" s="30" t="s">
        <v>9</v>
      </c>
      <c r="BD2" s="30" t="s">
        <v>10</v>
      </c>
      <c r="BE2" s="28" t="s">
        <v>11</v>
      </c>
      <c r="BF2" s="28"/>
      <c r="BG2" s="30" t="s">
        <v>12</v>
      </c>
      <c r="BH2" s="30" t="s">
        <v>13</v>
      </c>
    </row>
    <row r="3" spans="1:60" ht="45.95" customHeight="1" x14ac:dyDescent="0.25">
      <c r="A3" s="29"/>
      <c r="B3" s="30" t="s">
        <v>14</v>
      </c>
      <c r="C3" s="28" t="s">
        <v>15</v>
      </c>
      <c r="D3" s="29"/>
      <c r="E3" s="29"/>
      <c r="F3" s="28" t="s">
        <v>16</v>
      </c>
      <c r="G3" s="29"/>
      <c r="H3" s="29"/>
      <c r="I3" s="29"/>
      <c r="J3" s="28" t="s">
        <v>17</v>
      </c>
      <c r="K3" s="29"/>
      <c r="L3" s="29"/>
      <c r="M3" s="29"/>
      <c r="N3" s="29"/>
      <c r="O3" s="28" t="s">
        <v>18</v>
      </c>
      <c r="P3" s="29"/>
      <c r="Q3" s="29"/>
      <c r="R3" s="28" t="s">
        <v>19</v>
      </c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8" t="s">
        <v>20</v>
      </c>
      <c r="AQ3" s="29"/>
      <c r="AR3" s="29"/>
      <c r="AS3" s="29"/>
      <c r="AT3" s="29"/>
      <c r="AU3" s="29"/>
      <c r="AV3" s="29"/>
      <c r="AW3" s="28" t="s">
        <v>21</v>
      </c>
      <c r="AX3" s="29"/>
      <c r="AY3" s="28" t="s">
        <v>22</v>
      </c>
      <c r="AZ3" s="29"/>
      <c r="BA3" s="28" t="s">
        <v>23</v>
      </c>
      <c r="BB3" s="29"/>
      <c r="BC3" s="29"/>
      <c r="BD3" s="29"/>
      <c r="BE3" s="28" t="s">
        <v>24</v>
      </c>
      <c r="BF3" s="29"/>
      <c r="BG3" s="30"/>
      <c r="BH3" s="30"/>
    </row>
    <row r="4" spans="1:60" ht="39.950000000000003" customHeight="1" x14ac:dyDescent="0.25">
      <c r="A4" s="29"/>
      <c r="B4" s="29"/>
      <c r="C4" s="30" t="s">
        <v>25</v>
      </c>
      <c r="D4" s="30" t="s">
        <v>26</v>
      </c>
      <c r="E4" s="30" t="s">
        <v>27</v>
      </c>
      <c r="F4" s="30" t="s">
        <v>28</v>
      </c>
      <c r="G4" s="30" t="s">
        <v>29</v>
      </c>
      <c r="H4" s="30" t="s">
        <v>30</v>
      </c>
      <c r="I4" s="30" t="s">
        <v>31</v>
      </c>
      <c r="J4" s="28" t="s">
        <v>32</v>
      </c>
      <c r="K4" s="29"/>
      <c r="L4" s="29"/>
      <c r="M4" s="30" t="s">
        <v>33</v>
      </c>
      <c r="N4" s="30" t="s">
        <v>34</v>
      </c>
      <c r="O4" s="30" t="s">
        <v>35</v>
      </c>
      <c r="P4" s="30" t="s">
        <v>36</v>
      </c>
      <c r="Q4" s="29"/>
      <c r="R4" s="30" t="s">
        <v>37</v>
      </c>
      <c r="S4" s="30" t="s">
        <v>38</v>
      </c>
      <c r="T4" s="28" t="s">
        <v>39</v>
      </c>
      <c r="U4" s="29"/>
      <c r="V4" s="29"/>
      <c r="W4" s="29"/>
      <c r="X4" s="29"/>
      <c r="Y4" s="29"/>
      <c r="Z4" s="29"/>
      <c r="AA4" s="29"/>
      <c r="AB4" s="29"/>
      <c r="AC4" s="29"/>
      <c r="AD4" s="29"/>
      <c r="AE4" s="28" t="s">
        <v>40</v>
      </c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30" t="s">
        <v>41</v>
      </c>
      <c r="AQ4" s="30" t="s">
        <v>42</v>
      </c>
      <c r="AR4" s="30" t="s">
        <v>43</v>
      </c>
      <c r="AS4" s="30" t="s">
        <v>44</v>
      </c>
      <c r="AT4" s="29"/>
      <c r="AU4" s="29"/>
      <c r="AV4" s="29"/>
      <c r="AW4" s="30" t="s">
        <v>45</v>
      </c>
      <c r="AX4" s="30" t="s">
        <v>46</v>
      </c>
      <c r="AY4" s="30" t="s">
        <v>45</v>
      </c>
      <c r="AZ4" s="30" t="s">
        <v>46</v>
      </c>
      <c r="BA4" s="30" t="s">
        <v>45</v>
      </c>
      <c r="BB4" s="30" t="s">
        <v>46</v>
      </c>
      <c r="BC4" s="29"/>
      <c r="BD4" s="29"/>
      <c r="BE4" s="30" t="s">
        <v>47</v>
      </c>
      <c r="BF4" s="30" t="s">
        <v>48</v>
      </c>
      <c r="BG4" s="30"/>
      <c r="BH4" s="30"/>
    </row>
    <row r="5" spans="1:60" ht="326.25" customHeight="1" x14ac:dyDescent="0.25">
      <c r="A5" s="29"/>
      <c r="B5" s="29"/>
      <c r="C5" s="29"/>
      <c r="D5" s="29"/>
      <c r="E5" s="29"/>
      <c r="F5" s="29"/>
      <c r="G5" s="29"/>
      <c r="H5" s="29"/>
      <c r="I5" s="29"/>
      <c r="J5" s="2" t="s">
        <v>49</v>
      </c>
      <c r="K5" s="2" t="s">
        <v>50</v>
      </c>
      <c r="L5" s="2" t="s">
        <v>51</v>
      </c>
      <c r="M5" s="29"/>
      <c r="N5" s="29"/>
      <c r="O5" s="29"/>
      <c r="P5" s="29"/>
      <c r="Q5" s="29"/>
      <c r="R5" s="29"/>
      <c r="S5" s="29"/>
      <c r="T5" s="2" t="s">
        <v>52</v>
      </c>
      <c r="U5" s="2" t="s">
        <v>42</v>
      </c>
      <c r="V5" s="2" t="s">
        <v>43</v>
      </c>
      <c r="W5" s="2" t="s">
        <v>44</v>
      </c>
      <c r="X5" s="2" t="s">
        <v>53</v>
      </c>
      <c r="Y5" s="2" t="s">
        <v>54</v>
      </c>
      <c r="Z5" s="2" t="s">
        <v>55</v>
      </c>
      <c r="AA5" s="2" t="s">
        <v>56</v>
      </c>
      <c r="AB5" s="2" t="s">
        <v>57</v>
      </c>
      <c r="AC5" s="2" t="s">
        <v>58</v>
      </c>
      <c r="AD5" s="2" t="s">
        <v>59</v>
      </c>
      <c r="AE5" s="2" t="s">
        <v>52</v>
      </c>
      <c r="AF5" s="2" t="s">
        <v>42</v>
      </c>
      <c r="AG5" s="2" t="s">
        <v>43</v>
      </c>
      <c r="AH5" s="2" t="s">
        <v>44</v>
      </c>
      <c r="AI5" s="2" t="s">
        <v>53</v>
      </c>
      <c r="AJ5" s="2" t="s">
        <v>54</v>
      </c>
      <c r="AK5" s="2" t="s">
        <v>55</v>
      </c>
      <c r="AL5" s="2" t="s">
        <v>56</v>
      </c>
      <c r="AM5" s="2" t="s">
        <v>57</v>
      </c>
      <c r="AN5" s="2" t="s">
        <v>58</v>
      </c>
      <c r="AO5" s="2" t="s">
        <v>59</v>
      </c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30"/>
      <c r="BH5" s="30"/>
    </row>
    <row r="6" spans="1:60" ht="50.1" customHeight="1" x14ac:dyDescent="0.25">
      <c r="A6" s="29"/>
      <c r="B6" s="29"/>
      <c r="C6" s="28" t="s">
        <v>60</v>
      </c>
      <c r="D6" s="29"/>
      <c r="E6" s="29"/>
      <c r="F6" s="28" t="s">
        <v>61</v>
      </c>
      <c r="G6" s="29"/>
      <c r="H6" s="29"/>
      <c r="I6" s="29"/>
      <c r="J6" s="29"/>
      <c r="K6" s="29"/>
      <c r="L6" s="29"/>
      <c r="M6" s="29"/>
      <c r="N6" s="29"/>
      <c r="O6" s="28" t="s">
        <v>62</v>
      </c>
      <c r="P6" s="29"/>
      <c r="Q6" s="29"/>
      <c r="R6" s="29"/>
      <c r="S6" s="29"/>
      <c r="T6" s="28" t="s">
        <v>63</v>
      </c>
      <c r="U6" s="29"/>
      <c r="V6" s="29"/>
      <c r="W6" s="29"/>
      <c r="X6" s="28" t="s">
        <v>64</v>
      </c>
      <c r="Y6" s="29"/>
      <c r="Z6" s="29"/>
      <c r="AA6" s="29"/>
      <c r="AB6" s="29"/>
      <c r="AC6" s="29"/>
      <c r="AD6" s="29"/>
      <c r="AE6" s="28" t="s">
        <v>63</v>
      </c>
      <c r="AF6" s="29"/>
      <c r="AG6" s="29"/>
      <c r="AH6" s="29"/>
      <c r="AI6" s="28" t="s">
        <v>64</v>
      </c>
      <c r="AJ6" s="29"/>
      <c r="AK6" s="29"/>
      <c r="AL6" s="29"/>
      <c r="AM6" s="29"/>
      <c r="AN6" s="29"/>
      <c r="AO6" s="29"/>
      <c r="AP6" s="29"/>
      <c r="AQ6" s="28" t="s">
        <v>65</v>
      </c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8" t="s">
        <v>61</v>
      </c>
      <c r="BF6" s="29"/>
      <c r="BG6" s="30"/>
      <c r="BH6" s="30"/>
    </row>
    <row r="7" spans="1:60" ht="26.1" customHeight="1" x14ac:dyDescent="0.25">
      <c r="A7" s="3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3">
        <v>7</v>
      </c>
      <c r="H7" s="4">
        <v>8</v>
      </c>
      <c r="I7" s="4">
        <v>9</v>
      </c>
      <c r="J7" s="3">
        <v>10</v>
      </c>
      <c r="K7" s="4">
        <v>11</v>
      </c>
      <c r="L7" s="4">
        <v>12</v>
      </c>
      <c r="M7" s="4">
        <v>13</v>
      </c>
      <c r="N7" s="4">
        <v>14</v>
      </c>
      <c r="O7" s="4">
        <v>15</v>
      </c>
      <c r="P7" s="3">
        <v>16</v>
      </c>
      <c r="Q7" s="4">
        <v>17</v>
      </c>
      <c r="R7" s="4">
        <v>18</v>
      </c>
      <c r="S7" s="3">
        <v>19</v>
      </c>
      <c r="T7" s="4">
        <v>20</v>
      </c>
      <c r="U7" s="4">
        <v>21</v>
      </c>
      <c r="V7" s="4">
        <v>22</v>
      </c>
      <c r="W7" s="4">
        <v>23</v>
      </c>
      <c r="X7" s="4">
        <v>24</v>
      </c>
      <c r="Y7" s="3">
        <v>25</v>
      </c>
      <c r="Z7" s="4">
        <v>26</v>
      </c>
      <c r="AA7" s="4">
        <v>27</v>
      </c>
      <c r="AB7" s="3">
        <v>28</v>
      </c>
      <c r="AC7" s="4">
        <v>29</v>
      </c>
      <c r="AD7" s="4">
        <v>30</v>
      </c>
      <c r="AE7" s="4">
        <v>31</v>
      </c>
      <c r="AF7" s="4">
        <v>32</v>
      </c>
      <c r="AG7" s="4">
        <v>33</v>
      </c>
      <c r="AH7" s="3">
        <v>34</v>
      </c>
      <c r="AI7" s="4">
        <v>35</v>
      </c>
      <c r="AJ7" s="4">
        <v>36</v>
      </c>
      <c r="AK7" s="3">
        <v>37</v>
      </c>
      <c r="AL7" s="4">
        <v>38</v>
      </c>
      <c r="AM7" s="4">
        <v>39</v>
      </c>
      <c r="AN7" s="4">
        <v>40</v>
      </c>
      <c r="AO7" s="4">
        <v>41</v>
      </c>
      <c r="AP7" s="4">
        <v>42</v>
      </c>
      <c r="AQ7" s="3">
        <v>43</v>
      </c>
      <c r="AR7" s="4">
        <v>44</v>
      </c>
      <c r="AS7" s="4">
        <v>45</v>
      </c>
      <c r="AT7" s="3">
        <v>46</v>
      </c>
      <c r="AU7" s="4">
        <v>47</v>
      </c>
      <c r="AV7" s="4">
        <v>48</v>
      </c>
      <c r="AW7" s="4">
        <v>49</v>
      </c>
      <c r="AX7" s="4">
        <v>50</v>
      </c>
      <c r="AY7" s="4">
        <v>51</v>
      </c>
      <c r="AZ7" s="3">
        <v>52</v>
      </c>
      <c r="BA7" s="4">
        <v>53</v>
      </c>
      <c r="BB7" s="4">
        <v>54</v>
      </c>
      <c r="BC7" s="3">
        <v>55</v>
      </c>
      <c r="BD7" s="4">
        <v>56</v>
      </c>
      <c r="BE7" s="4">
        <v>57</v>
      </c>
      <c r="BF7" s="4">
        <v>58</v>
      </c>
      <c r="BG7" s="4">
        <v>59</v>
      </c>
      <c r="BH7" s="4">
        <v>60</v>
      </c>
    </row>
    <row r="8" spans="1:60" ht="26.1" customHeight="1" x14ac:dyDescent="0.25">
      <c r="A8" s="5" t="s">
        <v>66</v>
      </c>
      <c r="B8" s="6">
        <f t="shared" ref="B8:B42" si="0">IF(AND(SUM(C8:E8)=SUM(F8:N8),SUM(C8:E8)=SUM(O8:P8))=TRUE,SUM(C8:E8),"HIBA")</f>
        <v>2144</v>
      </c>
      <c r="C8" s="7">
        <f>SUM(C9:C10)</f>
        <v>0</v>
      </c>
      <c r="D8" s="7">
        <v>2144</v>
      </c>
      <c r="E8" s="7">
        <f>SUM(E9:E10)</f>
        <v>0</v>
      </c>
      <c r="F8" s="7">
        <v>1877</v>
      </c>
      <c r="G8" s="7">
        <f>SUM(G9:G10)</f>
        <v>0</v>
      </c>
      <c r="H8" s="7">
        <v>169</v>
      </c>
      <c r="I8" s="7">
        <f>SUM(I9:I10)</f>
        <v>0</v>
      </c>
      <c r="J8" s="7">
        <f>SUM(J9:J10)</f>
        <v>0</v>
      </c>
      <c r="K8" s="7">
        <f>SUM(K9:K10)</f>
        <v>0</v>
      </c>
      <c r="L8" s="7">
        <f>SUM(L9:L10)</f>
        <v>0</v>
      </c>
      <c r="M8" s="7">
        <v>85</v>
      </c>
      <c r="N8" s="7">
        <v>13</v>
      </c>
      <c r="O8" s="7">
        <v>2143</v>
      </c>
      <c r="P8" s="7">
        <v>1</v>
      </c>
      <c r="Q8" s="7">
        <f>SUM(Q9:Q10)</f>
        <v>0</v>
      </c>
      <c r="R8" s="6">
        <f t="shared" ref="R8:R42" si="1">SUM(S8:AO8)</f>
        <v>0</v>
      </c>
      <c r="S8" s="7">
        <f t="shared" ref="S8:AT8" si="2">SUM(S9:S10)</f>
        <v>0</v>
      </c>
      <c r="T8" s="7">
        <f t="shared" si="2"/>
        <v>0</v>
      </c>
      <c r="U8" s="7">
        <f t="shared" si="2"/>
        <v>0</v>
      </c>
      <c r="V8" s="7">
        <f t="shared" si="2"/>
        <v>0</v>
      </c>
      <c r="W8" s="7">
        <f t="shared" si="2"/>
        <v>0</v>
      </c>
      <c r="X8" s="7">
        <f t="shared" si="2"/>
        <v>0</v>
      </c>
      <c r="Y8" s="7">
        <f t="shared" si="2"/>
        <v>0</v>
      </c>
      <c r="Z8" s="7">
        <f t="shared" si="2"/>
        <v>0</v>
      </c>
      <c r="AA8" s="7">
        <f t="shared" si="2"/>
        <v>0</v>
      </c>
      <c r="AB8" s="7">
        <f t="shared" si="2"/>
        <v>0</v>
      </c>
      <c r="AC8" s="7">
        <f t="shared" si="2"/>
        <v>0</v>
      </c>
      <c r="AD8" s="7">
        <f t="shared" si="2"/>
        <v>0</v>
      </c>
      <c r="AE8" s="7">
        <f t="shared" si="2"/>
        <v>0</v>
      </c>
      <c r="AF8" s="7">
        <f t="shared" si="2"/>
        <v>0</v>
      </c>
      <c r="AG8" s="7">
        <f t="shared" si="2"/>
        <v>0</v>
      </c>
      <c r="AH8" s="7">
        <f t="shared" si="2"/>
        <v>0</v>
      </c>
      <c r="AI8" s="7">
        <f t="shared" si="2"/>
        <v>0</v>
      </c>
      <c r="AJ8" s="7">
        <f t="shared" si="2"/>
        <v>0</v>
      </c>
      <c r="AK8" s="7">
        <f t="shared" si="2"/>
        <v>0</v>
      </c>
      <c r="AL8" s="7">
        <f t="shared" si="2"/>
        <v>0</v>
      </c>
      <c r="AM8" s="7">
        <f t="shared" si="2"/>
        <v>0</v>
      </c>
      <c r="AN8" s="7">
        <f t="shared" si="2"/>
        <v>0</v>
      </c>
      <c r="AO8" s="7">
        <f t="shared" si="2"/>
        <v>0</v>
      </c>
      <c r="AP8" s="7">
        <f t="shared" si="2"/>
        <v>0</v>
      </c>
      <c r="AQ8" s="7">
        <f t="shared" si="2"/>
        <v>0</v>
      </c>
      <c r="AR8" s="7">
        <f t="shared" si="2"/>
        <v>0</v>
      </c>
      <c r="AS8" s="7">
        <f t="shared" si="2"/>
        <v>0</v>
      </c>
      <c r="AT8" s="7">
        <f t="shared" si="2"/>
        <v>0</v>
      </c>
      <c r="AU8" s="8">
        <v>1.5714284999999999</v>
      </c>
      <c r="AV8" s="8">
        <f>SUM(AV9:AV10)</f>
        <v>0</v>
      </c>
      <c r="AW8" s="7">
        <f>SUM(AW9:AW10)</f>
        <v>0</v>
      </c>
      <c r="AX8" s="7">
        <f>SUM(AX9:AX10)</f>
        <v>0</v>
      </c>
      <c r="AY8" s="7">
        <f>SUM(AY9:AY10)</f>
        <v>0</v>
      </c>
      <c r="AZ8" s="7">
        <f>SUM(AZ9:AZ10)</f>
        <v>0</v>
      </c>
      <c r="BA8" s="7">
        <v>25</v>
      </c>
      <c r="BB8" s="7">
        <f>SUM(BB9:BB10)</f>
        <v>0</v>
      </c>
      <c r="BC8" s="7">
        <f>SUM(BC9:BC10)</f>
        <v>0</v>
      </c>
      <c r="BD8" s="7">
        <v>25</v>
      </c>
      <c r="BE8" s="7">
        <f>SUM(BE9:BE10)</f>
        <v>0</v>
      </c>
      <c r="BF8" s="7">
        <f>SUM(BF9:BF10)</f>
        <v>0</v>
      </c>
      <c r="BG8" s="7">
        <f>SUM(BG9:BG10)</f>
        <v>0</v>
      </c>
      <c r="BH8" s="7">
        <f>SUM(BH9:BH10)</f>
        <v>0</v>
      </c>
    </row>
    <row r="9" spans="1:60" ht="26.1" customHeight="1" x14ac:dyDescent="0.25">
      <c r="A9" s="9" t="s">
        <v>67</v>
      </c>
      <c r="B9" s="10">
        <f t="shared" si="0"/>
        <v>2144</v>
      </c>
      <c r="C9" s="11"/>
      <c r="D9" s="11">
        <v>2144</v>
      </c>
      <c r="E9" s="11"/>
      <c r="F9" s="11">
        <v>1877</v>
      </c>
      <c r="G9" s="11"/>
      <c r="H9" s="11">
        <v>169</v>
      </c>
      <c r="I9" s="11"/>
      <c r="J9" s="11"/>
      <c r="K9" s="11"/>
      <c r="L9" s="11"/>
      <c r="M9" s="11">
        <v>85</v>
      </c>
      <c r="N9" s="11">
        <v>13</v>
      </c>
      <c r="O9" s="11">
        <v>2143</v>
      </c>
      <c r="P9" s="11">
        <v>1</v>
      </c>
      <c r="Q9" s="11"/>
      <c r="R9" s="10">
        <f t="shared" si="1"/>
        <v>0</v>
      </c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>
        <v>1.5714284999999999</v>
      </c>
      <c r="AV9" s="11"/>
      <c r="AW9" s="11"/>
      <c r="AX9" s="11"/>
      <c r="AY9" s="11"/>
      <c r="AZ9" s="11"/>
      <c r="BA9" s="11">
        <v>25</v>
      </c>
      <c r="BB9" s="11"/>
      <c r="BC9" s="11"/>
      <c r="BD9" s="11">
        <v>25</v>
      </c>
      <c r="BE9" s="11"/>
      <c r="BF9" s="11"/>
      <c r="BG9" s="11"/>
      <c r="BH9" s="11"/>
    </row>
    <row r="10" spans="1:60" ht="26.1" customHeight="1" x14ac:dyDescent="0.25">
      <c r="A10" s="9" t="s">
        <v>68</v>
      </c>
      <c r="B10" s="10">
        <f t="shared" si="0"/>
        <v>0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0">
        <f t="shared" si="1"/>
        <v>0</v>
      </c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</row>
    <row r="11" spans="1:60" ht="26.1" customHeight="1" x14ac:dyDescent="0.25">
      <c r="A11" s="12" t="s">
        <v>69</v>
      </c>
      <c r="B11" s="13">
        <f t="shared" si="0"/>
        <v>0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3">
        <f t="shared" si="1"/>
        <v>0</v>
      </c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</row>
    <row r="12" spans="1:60" ht="26.1" customHeight="1" x14ac:dyDescent="0.25">
      <c r="A12" s="12" t="s">
        <v>70</v>
      </c>
      <c r="B12" s="13">
        <f t="shared" si="0"/>
        <v>0</v>
      </c>
      <c r="C12" s="14">
        <f t="shared" ref="C12:Q12" si="3">SUM(C13:C15)</f>
        <v>0</v>
      </c>
      <c r="D12" s="15">
        <f t="shared" si="3"/>
        <v>0</v>
      </c>
      <c r="E12" s="16">
        <f t="shared" si="3"/>
        <v>0</v>
      </c>
      <c r="F12" s="14">
        <f t="shared" si="3"/>
        <v>0</v>
      </c>
      <c r="G12" s="15">
        <f t="shared" si="3"/>
        <v>0</v>
      </c>
      <c r="H12" s="15">
        <f t="shared" si="3"/>
        <v>0</v>
      </c>
      <c r="I12" s="16">
        <f t="shared" si="3"/>
        <v>0</v>
      </c>
      <c r="J12" s="14">
        <f t="shared" si="3"/>
        <v>0</v>
      </c>
      <c r="K12" s="15">
        <f t="shared" si="3"/>
        <v>0</v>
      </c>
      <c r="L12" s="15">
        <f t="shared" si="3"/>
        <v>0</v>
      </c>
      <c r="M12" s="15">
        <f t="shared" si="3"/>
        <v>0</v>
      </c>
      <c r="N12" s="17">
        <f t="shared" si="3"/>
        <v>0</v>
      </c>
      <c r="O12" s="14">
        <f t="shared" si="3"/>
        <v>0</v>
      </c>
      <c r="P12" s="17">
        <f t="shared" si="3"/>
        <v>0</v>
      </c>
      <c r="Q12" s="18">
        <f t="shared" si="3"/>
        <v>0</v>
      </c>
      <c r="R12" s="13">
        <f t="shared" si="1"/>
        <v>0</v>
      </c>
      <c r="S12" s="13">
        <f t="shared" ref="S12:AT12" si="4">SUM(S13:S15)</f>
        <v>0</v>
      </c>
      <c r="T12" s="14">
        <f t="shared" si="4"/>
        <v>0</v>
      </c>
      <c r="U12" s="15">
        <f t="shared" si="4"/>
        <v>0</v>
      </c>
      <c r="V12" s="15">
        <f t="shared" si="4"/>
        <v>0</v>
      </c>
      <c r="W12" s="16">
        <f t="shared" si="4"/>
        <v>0</v>
      </c>
      <c r="X12" s="14">
        <f t="shared" si="4"/>
        <v>0</v>
      </c>
      <c r="Y12" s="15">
        <f t="shared" si="4"/>
        <v>0</v>
      </c>
      <c r="Z12" s="15">
        <f t="shared" si="4"/>
        <v>0</v>
      </c>
      <c r="AA12" s="15">
        <f t="shared" si="4"/>
        <v>0</v>
      </c>
      <c r="AB12" s="15">
        <f t="shared" si="4"/>
        <v>0</v>
      </c>
      <c r="AC12" s="15">
        <f t="shared" si="4"/>
        <v>0</v>
      </c>
      <c r="AD12" s="17">
        <f t="shared" si="4"/>
        <v>0</v>
      </c>
      <c r="AE12" s="14">
        <f t="shared" si="4"/>
        <v>0</v>
      </c>
      <c r="AF12" s="15">
        <f t="shared" si="4"/>
        <v>0</v>
      </c>
      <c r="AG12" s="15">
        <f t="shared" si="4"/>
        <v>0</v>
      </c>
      <c r="AH12" s="16">
        <f t="shared" si="4"/>
        <v>0</v>
      </c>
      <c r="AI12" s="14">
        <f t="shared" si="4"/>
        <v>0</v>
      </c>
      <c r="AJ12" s="15">
        <f t="shared" si="4"/>
        <v>0</v>
      </c>
      <c r="AK12" s="15">
        <f t="shared" si="4"/>
        <v>0</v>
      </c>
      <c r="AL12" s="15">
        <f t="shared" si="4"/>
        <v>0</v>
      </c>
      <c r="AM12" s="15">
        <f t="shared" si="4"/>
        <v>0</v>
      </c>
      <c r="AN12" s="15">
        <f t="shared" si="4"/>
        <v>0</v>
      </c>
      <c r="AO12" s="16">
        <f t="shared" si="4"/>
        <v>0</v>
      </c>
      <c r="AP12" s="14">
        <f t="shared" si="4"/>
        <v>0</v>
      </c>
      <c r="AQ12" s="15">
        <f t="shared" si="4"/>
        <v>0</v>
      </c>
      <c r="AR12" s="15">
        <f t="shared" si="4"/>
        <v>0</v>
      </c>
      <c r="AS12" s="16">
        <f t="shared" si="4"/>
        <v>0</v>
      </c>
      <c r="AT12" s="16">
        <f t="shared" si="4"/>
        <v>0</v>
      </c>
      <c r="AU12" s="19" t="e">
        <f>AVERAGE(AU13,AU15)</f>
        <v>#DIV/0!</v>
      </c>
      <c r="AV12" s="19">
        <f>SUM(AV13,AV15)</f>
        <v>0</v>
      </c>
      <c r="AW12" s="16">
        <f t="shared" ref="AW12:BH12" si="5">SUM(AW13:AW15)</f>
        <v>0</v>
      </c>
      <c r="AX12" s="16">
        <f t="shared" si="5"/>
        <v>0</v>
      </c>
      <c r="AY12" s="16">
        <f t="shared" si="5"/>
        <v>0</v>
      </c>
      <c r="AZ12" s="16">
        <f t="shared" si="5"/>
        <v>0</v>
      </c>
      <c r="BA12" s="16">
        <f t="shared" si="5"/>
        <v>0</v>
      </c>
      <c r="BB12" s="16">
        <f t="shared" si="5"/>
        <v>0</v>
      </c>
      <c r="BC12" s="16">
        <f t="shared" si="5"/>
        <v>0</v>
      </c>
      <c r="BD12" s="16">
        <f t="shared" si="5"/>
        <v>0</v>
      </c>
      <c r="BE12" s="16">
        <f t="shared" si="5"/>
        <v>0</v>
      </c>
      <c r="BF12" s="16">
        <f t="shared" si="5"/>
        <v>0</v>
      </c>
      <c r="BG12" s="16">
        <f t="shared" si="5"/>
        <v>0</v>
      </c>
      <c r="BH12" s="16">
        <f t="shared" si="5"/>
        <v>0</v>
      </c>
    </row>
    <row r="13" spans="1:60" ht="26.1" customHeight="1" x14ac:dyDescent="0.25">
      <c r="A13" s="9" t="s">
        <v>71</v>
      </c>
      <c r="B13" s="10">
        <f t="shared" si="0"/>
        <v>0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0">
        <f t="shared" si="1"/>
        <v>0</v>
      </c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</row>
    <row r="14" spans="1:60" ht="26.1" customHeight="1" x14ac:dyDescent="0.25">
      <c r="A14" s="9" t="s">
        <v>72</v>
      </c>
      <c r="B14" s="10">
        <f t="shared" si="0"/>
        <v>0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0">
        <f t="shared" si="1"/>
        <v>0</v>
      </c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</row>
    <row r="15" spans="1:60" ht="26.1" customHeight="1" x14ac:dyDescent="0.25">
      <c r="A15" s="9" t="s">
        <v>73</v>
      </c>
      <c r="B15" s="10">
        <f t="shared" si="0"/>
        <v>0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0">
        <f t="shared" si="1"/>
        <v>0</v>
      </c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</row>
    <row r="16" spans="1:60" ht="26.1" customHeight="1" x14ac:dyDescent="0.25">
      <c r="A16" s="12" t="s">
        <v>74</v>
      </c>
      <c r="B16" s="13">
        <f t="shared" si="0"/>
        <v>0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3">
        <f t="shared" si="1"/>
        <v>0</v>
      </c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</row>
    <row r="17" spans="1:60" ht="26.1" customHeight="1" x14ac:dyDescent="0.25">
      <c r="A17" s="12" t="s">
        <v>75</v>
      </c>
      <c r="B17" s="13">
        <f t="shared" si="0"/>
        <v>17</v>
      </c>
      <c r="C17" s="11"/>
      <c r="D17" s="11">
        <v>17</v>
      </c>
      <c r="E17" s="11"/>
      <c r="F17" s="11">
        <v>17</v>
      </c>
      <c r="G17" s="11"/>
      <c r="H17" s="11"/>
      <c r="I17" s="11"/>
      <c r="J17" s="11"/>
      <c r="K17" s="11"/>
      <c r="L17" s="11"/>
      <c r="M17" s="11"/>
      <c r="N17" s="11"/>
      <c r="O17" s="11">
        <v>17</v>
      </c>
      <c r="P17" s="11"/>
      <c r="Q17" s="11"/>
      <c r="R17" s="13">
        <f t="shared" si="1"/>
        <v>0</v>
      </c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>
        <v>11</v>
      </c>
      <c r="BB17" s="11">
        <v>6</v>
      </c>
      <c r="BC17" s="11"/>
      <c r="BD17" s="11">
        <v>11</v>
      </c>
      <c r="BE17" s="11"/>
      <c r="BF17" s="11"/>
      <c r="BG17" s="11"/>
      <c r="BH17" s="11"/>
    </row>
    <row r="18" spans="1:60" ht="26.1" customHeight="1" x14ac:dyDescent="0.25">
      <c r="A18" s="12" t="s">
        <v>76</v>
      </c>
      <c r="B18" s="13">
        <f t="shared" si="0"/>
        <v>428</v>
      </c>
      <c r="C18" s="14">
        <f>SUM(C19:C23)</f>
        <v>0</v>
      </c>
      <c r="D18" s="15">
        <v>310</v>
      </c>
      <c r="E18" s="16">
        <v>118</v>
      </c>
      <c r="F18" s="14">
        <v>244</v>
      </c>
      <c r="G18" s="15">
        <f>SUM(G19:G23)</f>
        <v>0</v>
      </c>
      <c r="H18" s="15">
        <v>4</v>
      </c>
      <c r="I18" s="16">
        <f>SUM(I19:I23)</f>
        <v>0</v>
      </c>
      <c r="J18" s="14">
        <f>SUM(J19:J23)</f>
        <v>0</v>
      </c>
      <c r="K18" s="15">
        <v>8</v>
      </c>
      <c r="L18" s="15">
        <v>1</v>
      </c>
      <c r="M18" s="15">
        <v>171</v>
      </c>
      <c r="N18" s="17">
        <f>SUM(N19:N23)</f>
        <v>0</v>
      </c>
      <c r="O18" s="14">
        <v>428</v>
      </c>
      <c r="P18" s="17">
        <f>SUM(P19:P23)</f>
        <v>0</v>
      </c>
      <c r="Q18" s="18">
        <f>SUM(Q19:Q23)</f>
        <v>0</v>
      </c>
      <c r="R18" s="13">
        <f t="shared" si="1"/>
        <v>0</v>
      </c>
      <c r="S18" s="13">
        <f t="shared" ref="S18:AT18" si="6">SUM(S19:S23)</f>
        <v>0</v>
      </c>
      <c r="T18" s="14">
        <f t="shared" si="6"/>
        <v>0</v>
      </c>
      <c r="U18" s="15">
        <f t="shared" si="6"/>
        <v>0</v>
      </c>
      <c r="V18" s="15">
        <f t="shared" si="6"/>
        <v>0</v>
      </c>
      <c r="W18" s="16">
        <f t="shared" si="6"/>
        <v>0</v>
      </c>
      <c r="X18" s="14">
        <f t="shared" si="6"/>
        <v>0</v>
      </c>
      <c r="Y18" s="15">
        <f t="shared" si="6"/>
        <v>0</v>
      </c>
      <c r="Z18" s="15">
        <f t="shared" si="6"/>
        <v>0</v>
      </c>
      <c r="AA18" s="15">
        <f t="shared" si="6"/>
        <v>0</v>
      </c>
      <c r="AB18" s="15">
        <f t="shared" si="6"/>
        <v>0</v>
      </c>
      <c r="AC18" s="15">
        <f t="shared" si="6"/>
        <v>0</v>
      </c>
      <c r="AD18" s="17">
        <f t="shared" si="6"/>
        <v>0</v>
      </c>
      <c r="AE18" s="14">
        <f t="shared" si="6"/>
        <v>0</v>
      </c>
      <c r="AF18" s="15">
        <f t="shared" si="6"/>
        <v>0</v>
      </c>
      <c r="AG18" s="15">
        <f t="shared" si="6"/>
        <v>0</v>
      </c>
      <c r="AH18" s="16">
        <f t="shared" si="6"/>
        <v>0</v>
      </c>
      <c r="AI18" s="14">
        <f t="shared" si="6"/>
        <v>0</v>
      </c>
      <c r="AJ18" s="15">
        <f t="shared" si="6"/>
        <v>0</v>
      </c>
      <c r="AK18" s="15">
        <f t="shared" si="6"/>
        <v>0</v>
      </c>
      <c r="AL18" s="15">
        <f t="shared" si="6"/>
        <v>0</v>
      </c>
      <c r="AM18" s="15">
        <f t="shared" si="6"/>
        <v>0</v>
      </c>
      <c r="AN18" s="15">
        <f t="shared" si="6"/>
        <v>0</v>
      </c>
      <c r="AO18" s="16">
        <f t="shared" si="6"/>
        <v>0</v>
      </c>
      <c r="AP18" s="14">
        <f t="shared" si="6"/>
        <v>0</v>
      </c>
      <c r="AQ18" s="15">
        <f t="shared" si="6"/>
        <v>0</v>
      </c>
      <c r="AR18" s="15">
        <f t="shared" si="6"/>
        <v>0</v>
      </c>
      <c r="AS18" s="16">
        <f t="shared" si="6"/>
        <v>0</v>
      </c>
      <c r="AT18" s="16">
        <f t="shared" si="6"/>
        <v>0</v>
      </c>
      <c r="AU18" s="19" t="e">
        <f>AVERAGE(AU19,AU20,AU21,AU22,AU23)</f>
        <v>#DIV/0!</v>
      </c>
      <c r="AV18" s="19">
        <f>SUM(AV19,AV20,AV21,AV22,AV23)</f>
        <v>0</v>
      </c>
      <c r="AW18" s="16">
        <f>SUM(AW19:AW23)</f>
        <v>0</v>
      </c>
      <c r="AX18" s="16">
        <v>7</v>
      </c>
      <c r="AY18" s="16">
        <f>SUM(AY19:AY23)</f>
        <v>0</v>
      </c>
      <c r="AZ18" s="16">
        <f>SUM(AZ19:AZ23)</f>
        <v>0</v>
      </c>
      <c r="BA18" s="16">
        <v>61</v>
      </c>
      <c r="BB18" s="16">
        <v>358</v>
      </c>
      <c r="BC18" s="16">
        <v>68</v>
      </c>
      <c r="BD18" s="16">
        <v>57</v>
      </c>
      <c r="BE18" s="16">
        <f>SUM(BE19:BE23)</f>
        <v>0</v>
      </c>
      <c r="BF18" s="16">
        <v>1</v>
      </c>
      <c r="BG18" s="16">
        <f>SUM(BG19:BG23)</f>
        <v>0</v>
      </c>
      <c r="BH18" s="16">
        <f>SUM(BH19:BH23)</f>
        <v>0</v>
      </c>
    </row>
    <row r="19" spans="1:60" ht="26.1" customHeight="1" x14ac:dyDescent="0.25">
      <c r="A19" s="9" t="s">
        <v>77</v>
      </c>
      <c r="B19" s="10">
        <f t="shared" si="0"/>
        <v>40</v>
      </c>
      <c r="C19" s="11"/>
      <c r="D19" s="11">
        <v>29</v>
      </c>
      <c r="E19" s="11">
        <v>11</v>
      </c>
      <c r="F19" s="11">
        <v>30</v>
      </c>
      <c r="G19" s="11"/>
      <c r="H19" s="11"/>
      <c r="I19" s="11"/>
      <c r="J19" s="11"/>
      <c r="K19" s="11">
        <v>2</v>
      </c>
      <c r="L19" s="11"/>
      <c r="M19" s="11">
        <v>8</v>
      </c>
      <c r="N19" s="11"/>
      <c r="O19" s="11">
        <v>40</v>
      </c>
      <c r="P19" s="11"/>
      <c r="Q19" s="11"/>
      <c r="R19" s="10">
        <f t="shared" si="1"/>
        <v>0</v>
      </c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>
        <v>9</v>
      </c>
      <c r="BB19" s="11">
        <v>31</v>
      </c>
      <c r="BC19" s="11"/>
      <c r="BD19" s="11">
        <v>8</v>
      </c>
      <c r="BE19" s="11"/>
      <c r="BF19" s="11">
        <v>1</v>
      </c>
      <c r="BG19" s="11"/>
      <c r="BH19" s="11"/>
    </row>
    <row r="20" spans="1:60" ht="26.1" customHeight="1" x14ac:dyDescent="0.25">
      <c r="A20" s="9" t="s">
        <v>78</v>
      </c>
      <c r="B20" s="10">
        <f t="shared" si="0"/>
        <v>167</v>
      </c>
      <c r="C20" s="11"/>
      <c r="D20" s="11">
        <v>166</v>
      </c>
      <c r="E20" s="11">
        <v>1</v>
      </c>
      <c r="F20" s="11">
        <v>164</v>
      </c>
      <c r="G20" s="11"/>
      <c r="H20" s="11">
        <v>1</v>
      </c>
      <c r="I20" s="11"/>
      <c r="J20" s="11"/>
      <c r="K20" s="11"/>
      <c r="L20" s="11"/>
      <c r="M20" s="11">
        <v>2</v>
      </c>
      <c r="N20" s="11"/>
      <c r="O20" s="11">
        <v>167</v>
      </c>
      <c r="P20" s="11"/>
      <c r="Q20" s="11"/>
      <c r="R20" s="10">
        <f t="shared" si="1"/>
        <v>0</v>
      </c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>
        <v>7</v>
      </c>
      <c r="BB20" s="11">
        <v>159</v>
      </c>
      <c r="BC20" s="11"/>
      <c r="BD20" s="11">
        <v>5</v>
      </c>
      <c r="BE20" s="11"/>
      <c r="BF20" s="11"/>
      <c r="BG20" s="11"/>
      <c r="BH20" s="11"/>
    </row>
    <row r="21" spans="1:60" ht="26.1" customHeight="1" x14ac:dyDescent="0.25">
      <c r="A21" s="9" t="s">
        <v>79</v>
      </c>
      <c r="B21" s="10">
        <f t="shared" si="0"/>
        <v>0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0">
        <f t="shared" si="1"/>
        <v>0</v>
      </c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</row>
    <row r="22" spans="1:60" ht="26.1" customHeight="1" x14ac:dyDescent="0.25">
      <c r="A22" s="9" t="s">
        <v>80</v>
      </c>
      <c r="B22" s="10">
        <f t="shared" si="0"/>
        <v>0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0">
        <f t="shared" si="1"/>
        <v>0</v>
      </c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</row>
    <row r="23" spans="1:60" ht="26.1" customHeight="1" x14ac:dyDescent="0.25">
      <c r="A23" s="9" t="s">
        <v>81</v>
      </c>
      <c r="B23" s="10">
        <f t="shared" si="0"/>
        <v>221</v>
      </c>
      <c r="C23" s="11"/>
      <c r="D23" s="11">
        <v>115</v>
      </c>
      <c r="E23" s="11">
        <v>106</v>
      </c>
      <c r="F23" s="11">
        <v>50</v>
      </c>
      <c r="G23" s="11"/>
      <c r="H23" s="11">
        <v>3</v>
      </c>
      <c r="I23" s="11"/>
      <c r="J23" s="11"/>
      <c r="K23" s="11">
        <v>6</v>
      </c>
      <c r="L23" s="11">
        <v>1</v>
      </c>
      <c r="M23" s="11">
        <v>161</v>
      </c>
      <c r="N23" s="11"/>
      <c r="O23" s="11">
        <v>221</v>
      </c>
      <c r="P23" s="11"/>
      <c r="Q23" s="11"/>
      <c r="R23" s="10">
        <f t="shared" si="1"/>
        <v>0</v>
      </c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>
        <v>7</v>
      </c>
      <c r="AY23" s="11"/>
      <c r="AZ23" s="11"/>
      <c r="BA23" s="11">
        <v>45</v>
      </c>
      <c r="BB23" s="11">
        <v>168</v>
      </c>
      <c r="BC23" s="11">
        <v>68</v>
      </c>
      <c r="BD23" s="11">
        <v>44</v>
      </c>
      <c r="BE23" s="11"/>
      <c r="BF23" s="11"/>
      <c r="BG23" s="11"/>
      <c r="BH23" s="11"/>
    </row>
    <row r="24" spans="1:60" ht="26.1" customHeight="1" x14ac:dyDescent="0.25">
      <c r="A24" s="12" t="s">
        <v>82</v>
      </c>
      <c r="B24" s="6">
        <f t="shared" si="0"/>
        <v>0</v>
      </c>
      <c r="C24" s="14">
        <f t="shared" ref="C24:Q24" si="7">SUM(C25)</f>
        <v>0</v>
      </c>
      <c r="D24" s="14">
        <f t="shared" si="7"/>
        <v>0</v>
      </c>
      <c r="E24" s="14">
        <f t="shared" si="7"/>
        <v>0</v>
      </c>
      <c r="F24" s="14">
        <f t="shared" si="7"/>
        <v>0</v>
      </c>
      <c r="G24" s="14">
        <f t="shared" si="7"/>
        <v>0</v>
      </c>
      <c r="H24" s="14">
        <f t="shared" si="7"/>
        <v>0</v>
      </c>
      <c r="I24" s="14">
        <f t="shared" si="7"/>
        <v>0</v>
      </c>
      <c r="J24" s="14">
        <f t="shared" si="7"/>
        <v>0</v>
      </c>
      <c r="K24" s="14">
        <f t="shared" si="7"/>
        <v>0</v>
      </c>
      <c r="L24" s="14">
        <f t="shared" si="7"/>
        <v>0</v>
      </c>
      <c r="M24" s="14">
        <f t="shared" si="7"/>
        <v>0</v>
      </c>
      <c r="N24" s="14">
        <f t="shared" si="7"/>
        <v>0</v>
      </c>
      <c r="O24" s="14">
        <f t="shared" si="7"/>
        <v>0</v>
      </c>
      <c r="P24" s="14">
        <f t="shared" si="7"/>
        <v>0</v>
      </c>
      <c r="Q24" s="14">
        <f t="shared" si="7"/>
        <v>0</v>
      </c>
      <c r="R24" s="13">
        <f t="shared" si="1"/>
        <v>0</v>
      </c>
      <c r="S24" s="13">
        <f t="shared" ref="S24:AT24" si="8">SUM(S25)</f>
        <v>0</v>
      </c>
      <c r="T24" s="14">
        <f t="shared" si="8"/>
        <v>0</v>
      </c>
      <c r="U24" s="15">
        <f t="shared" si="8"/>
        <v>0</v>
      </c>
      <c r="V24" s="15">
        <f t="shared" si="8"/>
        <v>0</v>
      </c>
      <c r="W24" s="16">
        <f t="shared" si="8"/>
        <v>0</v>
      </c>
      <c r="X24" s="14">
        <f t="shared" si="8"/>
        <v>0</v>
      </c>
      <c r="Y24" s="15">
        <f t="shared" si="8"/>
        <v>0</v>
      </c>
      <c r="Z24" s="15">
        <f t="shared" si="8"/>
        <v>0</v>
      </c>
      <c r="AA24" s="15">
        <f t="shared" si="8"/>
        <v>0</v>
      </c>
      <c r="AB24" s="15">
        <f t="shared" si="8"/>
        <v>0</v>
      </c>
      <c r="AC24" s="15">
        <f t="shared" si="8"/>
        <v>0</v>
      </c>
      <c r="AD24" s="17">
        <f t="shared" si="8"/>
        <v>0</v>
      </c>
      <c r="AE24" s="14">
        <f t="shared" si="8"/>
        <v>0</v>
      </c>
      <c r="AF24" s="15">
        <f t="shared" si="8"/>
        <v>0</v>
      </c>
      <c r="AG24" s="15">
        <f t="shared" si="8"/>
        <v>0</v>
      </c>
      <c r="AH24" s="16">
        <f t="shared" si="8"/>
        <v>0</v>
      </c>
      <c r="AI24" s="14">
        <f t="shared" si="8"/>
        <v>0</v>
      </c>
      <c r="AJ24" s="15">
        <f t="shared" si="8"/>
        <v>0</v>
      </c>
      <c r="AK24" s="15">
        <f t="shared" si="8"/>
        <v>0</v>
      </c>
      <c r="AL24" s="15">
        <f t="shared" si="8"/>
        <v>0</v>
      </c>
      <c r="AM24" s="15">
        <f t="shared" si="8"/>
        <v>0</v>
      </c>
      <c r="AN24" s="15">
        <f t="shared" si="8"/>
        <v>0</v>
      </c>
      <c r="AO24" s="16">
        <f t="shared" si="8"/>
        <v>0</v>
      </c>
      <c r="AP24" s="14">
        <f t="shared" si="8"/>
        <v>0</v>
      </c>
      <c r="AQ24" s="15">
        <f t="shared" si="8"/>
        <v>0</v>
      </c>
      <c r="AR24" s="15">
        <f t="shared" si="8"/>
        <v>0</v>
      </c>
      <c r="AS24" s="16">
        <f t="shared" si="8"/>
        <v>0</v>
      </c>
      <c r="AT24" s="11">
        <f t="shared" si="8"/>
        <v>0</v>
      </c>
      <c r="AU24" s="11" t="e">
        <f>AVERAGE(AU25)</f>
        <v>#DIV/0!</v>
      </c>
      <c r="AV24" s="11">
        <f t="shared" ref="AV24:BH24" si="9">SUM(AV25)</f>
        <v>0</v>
      </c>
      <c r="AW24" s="16">
        <f t="shared" si="9"/>
        <v>0</v>
      </c>
      <c r="AX24" s="16">
        <f t="shared" si="9"/>
        <v>0</v>
      </c>
      <c r="AY24" s="16">
        <f t="shared" si="9"/>
        <v>0</v>
      </c>
      <c r="AZ24" s="16">
        <f t="shared" si="9"/>
        <v>0</v>
      </c>
      <c r="BA24" s="16">
        <f t="shared" si="9"/>
        <v>0</v>
      </c>
      <c r="BB24" s="16">
        <f t="shared" si="9"/>
        <v>0</v>
      </c>
      <c r="BC24" s="16">
        <f t="shared" si="9"/>
        <v>0</v>
      </c>
      <c r="BD24" s="16">
        <f t="shared" si="9"/>
        <v>0</v>
      </c>
      <c r="BE24" s="16">
        <f t="shared" si="9"/>
        <v>0</v>
      </c>
      <c r="BF24" s="16">
        <f t="shared" si="9"/>
        <v>0</v>
      </c>
      <c r="BG24" s="16">
        <f t="shared" si="9"/>
        <v>0</v>
      </c>
      <c r="BH24" s="16">
        <f t="shared" si="9"/>
        <v>0</v>
      </c>
    </row>
    <row r="25" spans="1:60" ht="26.1" customHeight="1" x14ac:dyDescent="0.25">
      <c r="A25" s="9" t="s">
        <v>83</v>
      </c>
      <c r="B25" s="10">
        <f t="shared" si="0"/>
        <v>0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3">
        <f t="shared" si="1"/>
        <v>0</v>
      </c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</row>
    <row r="26" spans="1:60" ht="26.1" customHeight="1" x14ac:dyDescent="0.25">
      <c r="A26" s="12" t="s">
        <v>84</v>
      </c>
      <c r="B26" s="13">
        <f t="shared" si="0"/>
        <v>101</v>
      </c>
      <c r="C26" s="11"/>
      <c r="D26" s="11">
        <v>97</v>
      </c>
      <c r="E26" s="11">
        <v>4</v>
      </c>
      <c r="F26" s="11">
        <v>97</v>
      </c>
      <c r="G26" s="11"/>
      <c r="H26" s="11"/>
      <c r="I26" s="11"/>
      <c r="J26" s="11"/>
      <c r="K26" s="11"/>
      <c r="L26" s="11"/>
      <c r="M26" s="11">
        <v>4</v>
      </c>
      <c r="N26" s="11"/>
      <c r="O26" s="11">
        <v>101</v>
      </c>
      <c r="P26" s="11"/>
      <c r="Q26" s="11"/>
      <c r="R26" s="13">
        <f t="shared" si="1"/>
        <v>0</v>
      </c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>
        <v>9</v>
      </c>
      <c r="BB26" s="11">
        <v>91</v>
      </c>
      <c r="BC26" s="11">
        <v>91</v>
      </c>
      <c r="BD26" s="11">
        <v>9</v>
      </c>
      <c r="BE26" s="11"/>
      <c r="BF26" s="11"/>
      <c r="BG26" s="11"/>
      <c r="BH26" s="11"/>
    </row>
    <row r="27" spans="1:60" ht="26.1" customHeight="1" x14ac:dyDescent="0.25">
      <c r="A27" s="12" t="s">
        <v>85</v>
      </c>
      <c r="B27" s="13">
        <f t="shared" si="0"/>
        <v>0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3">
        <f t="shared" si="1"/>
        <v>0</v>
      </c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</row>
    <row r="28" spans="1:60" ht="26.1" customHeight="1" x14ac:dyDescent="0.25">
      <c r="A28" s="12" t="s">
        <v>86</v>
      </c>
      <c r="B28" s="13">
        <f t="shared" si="0"/>
        <v>13</v>
      </c>
      <c r="C28" s="11"/>
      <c r="D28" s="11">
        <v>13</v>
      </c>
      <c r="E28" s="11"/>
      <c r="F28" s="11">
        <v>11</v>
      </c>
      <c r="G28" s="11"/>
      <c r="H28" s="11"/>
      <c r="I28" s="11"/>
      <c r="J28" s="11"/>
      <c r="K28" s="11"/>
      <c r="L28" s="11"/>
      <c r="M28" s="11"/>
      <c r="N28" s="11">
        <v>2</v>
      </c>
      <c r="O28" s="11">
        <v>13</v>
      </c>
      <c r="P28" s="11"/>
      <c r="Q28" s="11"/>
      <c r="R28" s="13">
        <f t="shared" si="1"/>
        <v>0</v>
      </c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>
        <v>2</v>
      </c>
      <c r="BB28" s="11">
        <v>11</v>
      </c>
      <c r="BC28" s="11"/>
      <c r="BD28" s="11">
        <v>1</v>
      </c>
      <c r="BE28" s="11"/>
      <c r="BF28" s="11"/>
      <c r="BG28" s="11"/>
      <c r="BH28" s="11"/>
    </row>
    <row r="29" spans="1:60" ht="26.1" customHeight="1" x14ac:dyDescent="0.25">
      <c r="A29" s="12" t="s">
        <v>87</v>
      </c>
      <c r="B29" s="13">
        <f t="shared" si="0"/>
        <v>2</v>
      </c>
      <c r="C29" s="14">
        <f>SUM(C30:C32)</f>
        <v>0</v>
      </c>
      <c r="D29" s="14">
        <v>2</v>
      </c>
      <c r="E29" s="14">
        <f>SUM(E30:E32)</f>
        <v>0</v>
      </c>
      <c r="F29" s="14">
        <v>2</v>
      </c>
      <c r="G29" s="14">
        <f t="shared" ref="G29:N29" si="10">SUM(G30:G32)</f>
        <v>0</v>
      </c>
      <c r="H29" s="14">
        <f t="shared" si="10"/>
        <v>0</v>
      </c>
      <c r="I29" s="14">
        <f t="shared" si="10"/>
        <v>0</v>
      </c>
      <c r="J29" s="14">
        <f t="shared" si="10"/>
        <v>0</v>
      </c>
      <c r="K29" s="14">
        <f t="shared" si="10"/>
        <v>0</v>
      </c>
      <c r="L29" s="14">
        <f t="shared" si="10"/>
        <v>0</v>
      </c>
      <c r="M29" s="14">
        <f t="shared" si="10"/>
        <v>0</v>
      </c>
      <c r="N29" s="14">
        <f t="shared" si="10"/>
        <v>0</v>
      </c>
      <c r="O29" s="14">
        <v>2</v>
      </c>
      <c r="P29" s="14">
        <f>SUM(P30:P32)</f>
        <v>0</v>
      </c>
      <c r="Q29" s="14">
        <f>SUM(Q30:Q32)</f>
        <v>0</v>
      </c>
      <c r="R29" s="13">
        <f t="shared" si="1"/>
        <v>0</v>
      </c>
      <c r="S29" s="13">
        <f t="shared" ref="S29:AT29" si="11">SUM(S30:S32)</f>
        <v>0</v>
      </c>
      <c r="T29" s="14">
        <f t="shared" si="11"/>
        <v>0</v>
      </c>
      <c r="U29" s="15">
        <f t="shared" si="11"/>
        <v>0</v>
      </c>
      <c r="V29" s="15">
        <f t="shared" si="11"/>
        <v>0</v>
      </c>
      <c r="W29" s="16">
        <f t="shared" si="11"/>
        <v>0</v>
      </c>
      <c r="X29" s="14">
        <f t="shared" si="11"/>
        <v>0</v>
      </c>
      <c r="Y29" s="15">
        <f t="shared" si="11"/>
        <v>0</v>
      </c>
      <c r="Z29" s="15">
        <f t="shared" si="11"/>
        <v>0</v>
      </c>
      <c r="AA29" s="15">
        <f t="shared" si="11"/>
        <v>0</v>
      </c>
      <c r="AB29" s="15">
        <f t="shared" si="11"/>
        <v>0</v>
      </c>
      <c r="AC29" s="15">
        <f t="shared" si="11"/>
        <v>0</v>
      </c>
      <c r="AD29" s="17">
        <f t="shared" si="11"/>
        <v>0</v>
      </c>
      <c r="AE29" s="14">
        <f t="shared" si="11"/>
        <v>0</v>
      </c>
      <c r="AF29" s="15">
        <f t="shared" si="11"/>
        <v>0</v>
      </c>
      <c r="AG29" s="15">
        <f t="shared" si="11"/>
        <v>0</v>
      </c>
      <c r="AH29" s="16">
        <f t="shared" si="11"/>
        <v>0</v>
      </c>
      <c r="AI29" s="14">
        <f t="shared" si="11"/>
        <v>0</v>
      </c>
      <c r="AJ29" s="15">
        <f t="shared" si="11"/>
        <v>0</v>
      </c>
      <c r="AK29" s="15">
        <f t="shared" si="11"/>
        <v>0</v>
      </c>
      <c r="AL29" s="15">
        <f t="shared" si="11"/>
        <v>0</v>
      </c>
      <c r="AM29" s="15">
        <f t="shared" si="11"/>
        <v>0</v>
      </c>
      <c r="AN29" s="15">
        <f t="shared" si="11"/>
        <v>0</v>
      </c>
      <c r="AO29" s="16">
        <f t="shared" si="11"/>
        <v>0</v>
      </c>
      <c r="AP29" s="14">
        <f t="shared" si="11"/>
        <v>0</v>
      </c>
      <c r="AQ29" s="15">
        <f t="shared" si="11"/>
        <v>0</v>
      </c>
      <c r="AR29" s="15">
        <f t="shared" si="11"/>
        <v>0</v>
      </c>
      <c r="AS29" s="16">
        <f t="shared" si="11"/>
        <v>0</v>
      </c>
      <c r="AT29" s="11">
        <f t="shared" si="11"/>
        <v>0</v>
      </c>
      <c r="AU29" s="11" t="e">
        <f>AVERAGE(AU30,AU31,AU32)</f>
        <v>#DIV/0!</v>
      </c>
      <c r="AV29" s="11">
        <f>SUM(AV30,AV31,AV32)</f>
        <v>0</v>
      </c>
      <c r="AW29" s="16">
        <f>SUM(AW30:AW32)</f>
        <v>0</v>
      </c>
      <c r="AX29" s="16">
        <f>SUM(AX30:AX32)</f>
        <v>0</v>
      </c>
      <c r="AY29" s="16">
        <f>SUM(AY30:AY32)</f>
        <v>0</v>
      </c>
      <c r="AZ29" s="16">
        <f>SUM(AZ30:AZ32)</f>
        <v>0</v>
      </c>
      <c r="BA29" s="16">
        <f>SUM(BA30:BA32)</f>
        <v>0</v>
      </c>
      <c r="BB29" s="16">
        <v>2</v>
      </c>
      <c r="BC29" s="16">
        <f t="shared" ref="BC29:BH29" si="12">SUM(BC30:BC32)</f>
        <v>0</v>
      </c>
      <c r="BD29" s="16">
        <f t="shared" si="12"/>
        <v>0</v>
      </c>
      <c r="BE29" s="16">
        <f t="shared" si="12"/>
        <v>0</v>
      </c>
      <c r="BF29" s="16">
        <f t="shared" si="12"/>
        <v>0</v>
      </c>
      <c r="BG29" s="16">
        <f t="shared" si="12"/>
        <v>0</v>
      </c>
      <c r="BH29" s="16">
        <f t="shared" si="12"/>
        <v>0</v>
      </c>
    </row>
    <row r="30" spans="1:60" ht="26.1" customHeight="1" x14ac:dyDescent="0.25">
      <c r="A30" s="22" t="s">
        <v>88</v>
      </c>
      <c r="B30" s="13">
        <f t="shared" si="0"/>
        <v>0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3">
        <f t="shared" si="1"/>
        <v>0</v>
      </c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</row>
    <row r="31" spans="1:60" ht="26.1" customHeight="1" x14ac:dyDescent="0.25">
      <c r="A31" s="22" t="s">
        <v>89</v>
      </c>
      <c r="B31" s="13">
        <f t="shared" si="0"/>
        <v>0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3">
        <f t="shared" si="1"/>
        <v>0</v>
      </c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</row>
    <row r="32" spans="1:60" ht="26.1" customHeight="1" x14ac:dyDescent="0.25">
      <c r="A32" s="22" t="s">
        <v>90</v>
      </c>
      <c r="B32" s="13">
        <f t="shared" si="0"/>
        <v>0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3">
        <f t="shared" si="1"/>
        <v>0</v>
      </c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</row>
    <row r="33" spans="1:60" ht="26.1" customHeight="1" x14ac:dyDescent="0.25">
      <c r="A33" s="12" t="s">
        <v>91</v>
      </c>
      <c r="B33" s="13">
        <f t="shared" si="0"/>
        <v>0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3">
        <f t="shared" si="1"/>
        <v>0</v>
      </c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</row>
    <row r="34" spans="1:60" ht="26.1" customHeight="1" x14ac:dyDescent="0.25">
      <c r="A34" s="12" t="s">
        <v>92</v>
      </c>
      <c r="B34" s="13">
        <f t="shared" si="0"/>
        <v>0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3">
        <f t="shared" si="1"/>
        <v>0</v>
      </c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</row>
    <row r="35" spans="1:60" ht="26.1" customHeight="1" x14ac:dyDescent="0.25">
      <c r="A35" s="12" t="s">
        <v>93</v>
      </c>
      <c r="B35" s="13">
        <f t="shared" si="0"/>
        <v>0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3">
        <f t="shared" si="1"/>
        <v>0</v>
      </c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</row>
    <row r="36" spans="1:60" ht="26.1" customHeight="1" x14ac:dyDescent="0.25">
      <c r="A36" s="12" t="s">
        <v>94</v>
      </c>
      <c r="B36" s="13">
        <f t="shared" si="0"/>
        <v>0</v>
      </c>
      <c r="C36" s="14">
        <f t="shared" ref="C36:Q36" si="13">SUM(C37:C39)</f>
        <v>0</v>
      </c>
      <c r="D36" s="15">
        <f t="shared" si="13"/>
        <v>0</v>
      </c>
      <c r="E36" s="16">
        <f t="shared" si="13"/>
        <v>0</v>
      </c>
      <c r="F36" s="14">
        <f t="shared" si="13"/>
        <v>0</v>
      </c>
      <c r="G36" s="15">
        <f t="shared" si="13"/>
        <v>0</v>
      </c>
      <c r="H36" s="15">
        <f t="shared" si="13"/>
        <v>0</v>
      </c>
      <c r="I36" s="16">
        <f t="shared" si="13"/>
        <v>0</v>
      </c>
      <c r="J36" s="14">
        <f t="shared" si="13"/>
        <v>0</v>
      </c>
      <c r="K36" s="15">
        <f t="shared" si="13"/>
        <v>0</v>
      </c>
      <c r="L36" s="15">
        <f t="shared" si="13"/>
        <v>0</v>
      </c>
      <c r="M36" s="15">
        <f t="shared" si="13"/>
        <v>0</v>
      </c>
      <c r="N36" s="17">
        <f t="shared" si="13"/>
        <v>0</v>
      </c>
      <c r="O36" s="14">
        <f t="shared" si="13"/>
        <v>0</v>
      </c>
      <c r="P36" s="17">
        <f t="shared" si="13"/>
        <v>0</v>
      </c>
      <c r="Q36" s="18">
        <f t="shared" si="13"/>
        <v>0</v>
      </c>
      <c r="R36" s="13">
        <f t="shared" si="1"/>
        <v>0</v>
      </c>
      <c r="S36" s="13">
        <f t="shared" ref="S36:AT36" si="14">SUM(S37:S39)</f>
        <v>0</v>
      </c>
      <c r="T36" s="14">
        <f t="shared" si="14"/>
        <v>0</v>
      </c>
      <c r="U36" s="15">
        <f t="shared" si="14"/>
        <v>0</v>
      </c>
      <c r="V36" s="15">
        <f t="shared" si="14"/>
        <v>0</v>
      </c>
      <c r="W36" s="16">
        <f t="shared" si="14"/>
        <v>0</v>
      </c>
      <c r="X36" s="14">
        <f t="shared" si="14"/>
        <v>0</v>
      </c>
      <c r="Y36" s="15">
        <f t="shared" si="14"/>
        <v>0</v>
      </c>
      <c r="Z36" s="15">
        <f t="shared" si="14"/>
        <v>0</v>
      </c>
      <c r="AA36" s="15">
        <f t="shared" si="14"/>
        <v>0</v>
      </c>
      <c r="AB36" s="15">
        <f t="shared" si="14"/>
        <v>0</v>
      </c>
      <c r="AC36" s="15">
        <f t="shared" si="14"/>
        <v>0</v>
      </c>
      <c r="AD36" s="17">
        <f t="shared" si="14"/>
        <v>0</v>
      </c>
      <c r="AE36" s="14">
        <f t="shared" si="14"/>
        <v>0</v>
      </c>
      <c r="AF36" s="15">
        <f t="shared" si="14"/>
        <v>0</v>
      </c>
      <c r="AG36" s="15">
        <f t="shared" si="14"/>
        <v>0</v>
      </c>
      <c r="AH36" s="16">
        <f t="shared" si="14"/>
        <v>0</v>
      </c>
      <c r="AI36" s="14">
        <f t="shared" si="14"/>
        <v>0</v>
      </c>
      <c r="AJ36" s="15">
        <f t="shared" si="14"/>
        <v>0</v>
      </c>
      <c r="AK36" s="15">
        <f t="shared" si="14"/>
        <v>0</v>
      </c>
      <c r="AL36" s="15">
        <f t="shared" si="14"/>
        <v>0</v>
      </c>
      <c r="AM36" s="15">
        <f t="shared" si="14"/>
        <v>0</v>
      </c>
      <c r="AN36" s="15">
        <f t="shared" si="14"/>
        <v>0</v>
      </c>
      <c r="AO36" s="16">
        <f t="shared" si="14"/>
        <v>0</v>
      </c>
      <c r="AP36" s="14">
        <f t="shared" si="14"/>
        <v>0</v>
      </c>
      <c r="AQ36" s="15">
        <f t="shared" si="14"/>
        <v>0</v>
      </c>
      <c r="AR36" s="15">
        <f t="shared" si="14"/>
        <v>0</v>
      </c>
      <c r="AS36" s="16">
        <f t="shared" si="14"/>
        <v>0</v>
      </c>
      <c r="AT36" s="16">
        <f t="shared" si="14"/>
        <v>0</v>
      </c>
      <c r="AU36" s="19" t="e">
        <f>AVERAGE(AU37,AU38,AU39)</f>
        <v>#DIV/0!</v>
      </c>
      <c r="AV36" s="19">
        <f>SUM(AV37,AV38,AV39)</f>
        <v>0</v>
      </c>
      <c r="AW36" s="16">
        <f t="shared" ref="AW36:BH36" si="15">SUM(AW37:AW39)</f>
        <v>0</v>
      </c>
      <c r="AX36" s="16">
        <f t="shared" si="15"/>
        <v>0</v>
      </c>
      <c r="AY36" s="16">
        <f t="shared" si="15"/>
        <v>0</v>
      </c>
      <c r="AZ36" s="16">
        <f t="shared" si="15"/>
        <v>0</v>
      </c>
      <c r="BA36" s="16">
        <f t="shared" si="15"/>
        <v>0</v>
      </c>
      <c r="BB36" s="16">
        <f t="shared" si="15"/>
        <v>0</v>
      </c>
      <c r="BC36" s="16">
        <f t="shared" si="15"/>
        <v>0</v>
      </c>
      <c r="BD36" s="16">
        <f t="shared" si="15"/>
        <v>0</v>
      </c>
      <c r="BE36" s="16">
        <f t="shared" si="15"/>
        <v>0</v>
      </c>
      <c r="BF36" s="16">
        <f t="shared" si="15"/>
        <v>0</v>
      </c>
      <c r="BG36" s="16">
        <f t="shared" si="15"/>
        <v>0</v>
      </c>
      <c r="BH36" s="16">
        <f t="shared" si="15"/>
        <v>0</v>
      </c>
    </row>
    <row r="37" spans="1:60" ht="26.1" customHeight="1" x14ac:dyDescent="0.25">
      <c r="A37" s="9" t="s">
        <v>95</v>
      </c>
      <c r="B37" s="10">
        <f t="shared" si="0"/>
        <v>0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0">
        <f t="shared" si="1"/>
        <v>0</v>
      </c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</row>
    <row r="38" spans="1:60" ht="26.1" customHeight="1" x14ac:dyDescent="0.25">
      <c r="A38" s="9" t="s">
        <v>96</v>
      </c>
      <c r="B38" s="10">
        <f t="shared" si="0"/>
        <v>0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0">
        <f t="shared" si="1"/>
        <v>0</v>
      </c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</row>
    <row r="39" spans="1:60" ht="26.1" customHeight="1" x14ac:dyDescent="0.25">
      <c r="A39" s="9" t="s">
        <v>97</v>
      </c>
      <c r="B39" s="20">
        <f t="shared" si="0"/>
        <v>0</v>
      </c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0">
        <f t="shared" si="1"/>
        <v>0</v>
      </c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11"/>
      <c r="BD39" s="11"/>
      <c r="BE39" s="11"/>
      <c r="BF39" s="11"/>
      <c r="BG39" s="11"/>
      <c r="BH39" s="11"/>
    </row>
    <row r="40" spans="1:60" ht="26.1" customHeight="1" x14ac:dyDescent="0.25">
      <c r="A40" s="27" t="s">
        <v>98</v>
      </c>
      <c r="B40" s="20">
        <f t="shared" si="0"/>
        <v>0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21"/>
      <c r="R40" s="20">
        <f t="shared" si="1"/>
        <v>0</v>
      </c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</row>
    <row r="41" spans="1:60" ht="26.1" customHeight="1" x14ac:dyDescent="0.25">
      <c r="A41" s="27" t="s">
        <v>99</v>
      </c>
      <c r="B41" s="20">
        <f t="shared" si="0"/>
        <v>0</v>
      </c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0">
        <f t="shared" si="1"/>
        <v>0</v>
      </c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11"/>
      <c r="BD41" s="11"/>
      <c r="BE41" s="11"/>
      <c r="BF41" s="11"/>
      <c r="BG41" s="11"/>
      <c r="BH41" s="11"/>
    </row>
    <row r="42" spans="1:60" ht="26.1" customHeight="1" x14ac:dyDescent="0.25">
      <c r="A42" s="22" t="s">
        <v>100</v>
      </c>
      <c r="B42" s="23">
        <f t="shared" si="0"/>
        <v>2705</v>
      </c>
      <c r="C42" s="24">
        <f t="shared" ref="C42:Q42" si="16">SUM(C8,C11,C12,C16,C17,C18,C24,C26,C27,C28,C29,C33,C34,C35,C36,C40,C41)</f>
        <v>0</v>
      </c>
      <c r="D42" s="24">
        <f t="shared" si="16"/>
        <v>2583</v>
      </c>
      <c r="E42" s="24">
        <f t="shared" si="16"/>
        <v>122</v>
      </c>
      <c r="F42" s="24">
        <f t="shared" si="16"/>
        <v>2248</v>
      </c>
      <c r="G42" s="24">
        <f t="shared" si="16"/>
        <v>0</v>
      </c>
      <c r="H42" s="24">
        <f t="shared" si="16"/>
        <v>173</v>
      </c>
      <c r="I42" s="24">
        <f t="shared" si="16"/>
        <v>0</v>
      </c>
      <c r="J42" s="24">
        <f t="shared" si="16"/>
        <v>0</v>
      </c>
      <c r="K42" s="24">
        <f t="shared" si="16"/>
        <v>8</v>
      </c>
      <c r="L42" s="24">
        <f t="shared" si="16"/>
        <v>1</v>
      </c>
      <c r="M42" s="24">
        <f t="shared" si="16"/>
        <v>260</v>
      </c>
      <c r="N42" s="24">
        <f t="shared" si="16"/>
        <v>15</v>
      </c>
      <c r="O42" s="24">
        <f t="shared" si="16"/>
        <v>2704</v>
      </c>
      <c r="P42" s="24">
        <f t="shared" si="16"/>
        <v>1</v>
      </c>
      <c r="Q42" s="24">
        <f t="shared" si="16"/>
        <v>0</v>
      </c>
      <c r="R42" s="23">
        <f t="shared" si="1"/>
        <v>0</v>
      </c>
      <c r="S42" s="23">
        <f t="shared" ref="S42:AT42" si="17">SUM(S8,S11,S12,S16,S17,S18,S24,S26,S27,S28,S29,S33,S34,S35,S36,S40,S41)</f>
        <v>0</v>
      </c>
      <c r="T42" s="23">
        <f t="shared" si="17"/>
        <v>0</v>
      </c>
      <c r="U42" s="23">
        <f t="shared" si="17"/>
        <v>0</v>
      </c>
      <c r="V42" s="23">
        <f t="shared" si="17"/>
        <v>0</v>
      </c>
      <c r="W42" s="23">
        <f t="shared" si="17"/>
        <v>0</v>
      </c>
      <c r="X42" s="23">
        <f t="shared" si="17"/>
        <v>0</v>
      </c>
      <c r="Y42" s="23">
        <f t="shared" si="17"/>
        <v>0</v>
      </c>
      <c r="Z42" s="23">
        <f t="shared" si="17"/>
        <v>0</v>
      </c>
      <c r="AA42" s="23">
        <f t="shared" si="17"/>
        <v>0</v>
      </c>
      <c r="AB42" s="23">
        <f t="shared" si="17"/>
        <v>0</v>
      </c>
      <c r="AC42" s="23">
        <f t="shared" si="17"/>
        <v>0</v>
      </c>
      <c r="AD42" s="23">
        <f t="shared" si="17"/>
        <v>0</v>
      </c>
      <c r="AE42" s="23">
        <f t="shared" si="17"/>
        <v>0</v>
      </c>
      <c r="AF42" s="23">
        <f t="shared" si="17"/>
        <v>0</v>
      </c>
      <c r="AG42" s="23">
        <f t="shared" si="17"/>
        <v>0</v>
      </c>
      <c r="AH42" s="23">
        <f t="shared" si="17"/>
        <v>0</v>
      </c>
      <c r="AI42" s="23">
        <f t="shared" si="17"/>
        <v>0</v>
      </c>
      <c r="AJ42" s="23">
        <f t="shared" si="17"/>
        <v>0</v>
      </c>
      <c r="AK42" s="23">
        <f t="shared" si="17"/>
        <v>0</v>
      </c>
      <c r="AL42" s="23">
        <f t="shared" si="17"/>
        <v>0</v>
      </c>
      <c r="AM42" s="23">
        <f t="shared" si="17"/>
        <v>0</v>
      </c>
      <c r="AN42" s="23">
        <f t="shared" si="17"/>
        <v>0</v>
      </c>
      <c r="AO42" s="23">
        <f t="shared" si="17"/>
        <v>0</v>
      </c>
      <c r="AP42" s="23">
        <f t="shared" si="17"/>
        <v>0</v>
      </c>
      <c r="AQ42" s="23">
        <f t="shared" si="17"/>
        <v>0</v>
      </c>
      <c r="AR42" s="23">
        <f t="shared" si="17"/>
        <v>0</v>
      </c>
      <c r="AS42" s="23">
        <f t="shared" si="17"/>
        <v>0</v>
      </c>
      <c r="AT42" s="23">
        <f t="shared" si="17"/>
        <v>0</v>
      </c>
      <c r="AU42" s="26" t="e">
        <f>AVERAGE(AU8,AU11,AU12,AU16,AU17,AU18,AU24,AU26,AU27,AU28,AU29,AU33,AU34,AU35,AU36,AU40,AU41)</f>
        <v>#DIV/0!</v>
      </c>
      <c r="AV42" s="26">
        <f t="shared" ref="AV42:BH42" si="18">SUM(AV8,AV11,AV12,AV16,AV17,AV18,AV24,AV26,AV27,AV28,AV29,AV33,AV34,AV35,AV36,AV40,AV41)</f>
        <v>0</v>
      </c>
      <c r="AW42" s="25">
        <f t="shared" si="18"/>
        <v>0</v>
      </c>
      <c r="AX42" s="25">
        <f t="shared" si="18"/>
        <v>7</v>
      </c>
      <c r="AY42" s="25">
        <f t="shared" si="18"/>
        <v>0</v>
      </c>
      <c r="AZ42" s="25">
        <f t="shared" si="18"/>
        <v>0</v>
      </c>
      <c r="BA42" s="25">
        <f t="shared" si="18"/>
        <v>108</v>
      </c>
      <c r="BB42" s="25">
        <f t="shared" si="18"/>
        <v>468</v>
      </c>
      <c r="BC42" s="25">
        <f t="shared" si="18"/>
        <v>159</v>
      </c>
      <c r="BD42" s="25">
        <f t="shared" si="18"/>
        <v>103</v>
      </c>
      <c r="BE42" s="25">
        <f t="shared" si="18"/>
        <v>0</v>
      </c>
      <c r="BF42" s="25">
        <f t="shared" si="18"/>
        <v>1</v>
      </c>
      <c r="BG42" s="25">
        <f t="shared" si="18"/>
        <v>0</v>
      </c>
      <c r="BH42" s="25">
        <f t="shared" si="18"/>
        <v>0</v>
      </c>
    </row>
  </sheetData>
  <sheetProtection formatCells="0" formatColumns="0" formatRows="0" insertColumns="0" insertRows="0" insertHyperlinks="0" deleteColumns="0" deleteRows="0" sort="0" autoFilter="0" pivotTables="0"/>
  <mergeCells count="62">
    <mergeCell ref="BG2:BG6"/>
    <mergeCell ref="BH2:BH6"/>
    <mergeCell ref="A2:A6"/>
    <mergeCell ref="A1:BH1"/>
    <mergeCell ref="C6:E6"/>
    <mergeCell ref="F6:N6"/>
    <mergeCell ref="O6:P6"/>
    <mergeCell ref="T6:W6"/>
    <mergeCell ref="X6:AD6"/>
    <mergeCell ref="AE6:AH6"/>
    <mergeCell ref="AI6:AO6"/>
    <mergeCell ref="AQ6:AS6"/>
    <mergeCell ref="BE6:BF6"/>
    <mergeCell ref="BE4:BE5"/>
    <mergeCell ref="BF4:BF5"/>
    <mergeCell ref="AQ4:AQ5"/>
    <mergeCell ref="AR4:AR5"/>
    <mergeCell ref="AS4:AS5"/>
    <mergeCell ref="AW4:AW6"/>
    <mergeCell ref="AV2:AV6"/>
    <mergeCell ref="AW2:BB2"/>
    <mergeCell ref="R4:R6"/>
    <mergeCell ref="S4:S6"/>
    <mergeCell ref="T4:AD4"/>
    <mergeCell ref="AE4:AO4"/>
    <mergeCell ref="AP4:AP6"/>
    <mergeCell ref="B3:B6"/>
    <mergeCell ref="C3:E3"/>
    <mergeCell ref="F3:I3"/>
    <mergeCell ref="J3:N3"/>
    <mergeCell ref="O3:P3"/>
    <mergeCell ref="P4:P5"/>
    <mergeCell ref="R3:AO3"/>
    <mergeCell ref="AP3:AS3"/>
    <mergeCell ref="AW3:AX3"/>
    <mergeCell ref="AY3:AZ3"/>
    <mergeCell ref="BA3:BB3"/>
    <mergeCell ref="BE3:BF3"/>
    <mergeCell ref="BC2:BC6"/>
    <mergeCell ref="BD2:BD6"/>
    <mergeCell ref="AX4:AX6"/>
    <mergeCell ref="AY4:AY6"/>
    <mergeCell ref="AZ4:AZ6"/>
    <mergeCell ref="BA4:BA6"/>
    <mergeCell ref="BB4:BB6"/>
    <mergeCell ref="BE2:BF2"/>
    <mergeCell ref="B2:P2"/>
    <mergeCell ref="Q2:Q6"/>
    <mergeCell ref="R2:AS2"/>
    <mergeCell ref="AT2:AT6"/>
    <mergeCell ref="AU2:AU6"/>
    <mergeCell ref="C4:C5"/>
    <mergeCell ref="D4:D5"/>
    <mergeCell ref="E4:E5"/>
    <mergeCell ref="F4:F5"/>
    <mergeCell ref="G4:G5"/>
    <mergeCell ref="H4:H5"/>
    <mergeCell ref="I4:I5"/>
    <mergeCell ref="J4:L4"/>
    <mergeCell ref="M4:M5"/>
    <mergeCell ref="N4:N5"/>
    <mergeCell ref="O4:O5"/>
  </mergeCells>
  <dataValidations count="1">
    <dataValidation type="whole" operator="greaterThanOrEqual" allowBlank="1" showInputMessage="1" showErrorMessage="1" errorTitle="HIBA" error="HIBÁS ÉRTÉK!" sqref="C24:Q24 R37:R42 R19:R35 R13:R17 R9:R11 AW8:BH8 C36:AS36 C18:AS18 C12:AS12 C8:AT8" xr:uid="{00000000-0002-0000-0000-000000000000}">
      <formula1>0</formula1>
    </dataValidation>
  </dataValidations>
  <pageMargins left="0.11811023622047245" right="0.11811023622047245" top="0.15748031496062992" bottom="0" header="0" footer="0"/>
  <pageSetup paperSize="8" scale="45" fitToWidth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"/>
  <sheetViews>
    <sheetView workbookViewId="0">
      <selection activeCell="A2" sqref="A2"/>
    </sheetView>
  </sheetViews>
  <sheetFormatPr defaultRowHeight="15" x14ac:dyDescent="0.25"/>
  <cols>
    <col min="1" max="1" width="130" customWidth="1"/>
  </cols>
  <sheetData>
    <row r="2" spans="1:1" x14ac:dyDescent="0.25">
      <c r="A2" s="1" t="s">
        <v>101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OSAP táblázat</vt:lpstr>
      <vt:lpstr>Útmutatók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Csendes Mónika</cp:lastModifiedBy>
  <dcterms:created xsi:type="dcterms:W3CDTF">2019-03-25T14:14:14Z</dcterms:created>
  <dcterms:modified xsi:type="dcterms:W3CDTF">2024-01-09T09:19:14Z</dcterms:modified>
  <cp:category/>
</cp:coreProperties>
</file>